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codeName="ThisWorkbook"/>
  <mc:AlternateContent xmlns:mc="http://schemas.openxmlformats.org/markup-compatibility/2006">
    <mc:Choice Requires="x15">
      <x15ac:absPath xmlns:x15ac="http://schemas.microsoft.com/office/spreadsheetml/2010/11/ac" url="/Users/clifftonroux/Documents/Movers /"/>
    </mc:Choice>
  </mc:AlternateContent>
  <xr:revisionPtr revIDLastSave="0" documentId="13_ncr:1_{1230330D-1F9E-B249-9B78-FDB339A8DFFE}" xr6:coauthVersionLast="47" xr6:coauthVersionMax="47" xr10:uidLastSave="{00000000-0000-0000-0000-000000000000}"/>
  <bookViews>
    <workbookView xWindow="0" yWindow="620" windowWidth="28800" windowHeight="18000" xr2:uid="{00000000-000D-0000-FFFF-FFFF00000000}"/>
  </bookViews>
  <sheets>
    <sheet name="Inventory form" sheetId="55" r:id="rId1"/>
  </sheets>
  <definedNames>
    <definedName name="pascode">#REF!</definedName>
    <definedName name="_xlnm.Print_Area" localSheetId="0">'Inventory form'!$A$2:$U$52,'Inventory form'!$A$54:$U$128,'Inventory form'!$A$131:$U$205,'Inventory form'!$A$208:$U$270</definedName>
    <definedName name="raw">#REF!</definedName>
    <definedName name="sccode">#REF!</definedName>
    <definedName name="ucod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4" i="55" l="1"/>
  <c r="S183" i="55"/>
  <c r="I58" i="55"/>
  <c r="I78" i="55"/>
  <c r="I79" i="55"/>
  <c r="I83" i="55"/>
  <c r="T185" i="55"/>
  <c r="J206" i="55"/>
  <c r="K211" i="55" l="1"/>
  <c r="R211" i="55"/>
  <c r="S179" i="55"/>
  <c r="S128" i="55"/>
  <c r="R6" i="55"/>
  <c r="I205" i="55"/>
  <c r="I204" i="55"/>
  <c r="S127" i="55"/>
  <c r="I203" i="55"/>
  <c r="S126" i="55"/>
  <c r="I126" i="55"/>
  <c r="I202" i="55"/>
  <c r="S125" i="55"/>
  <c r="I125" i="55"/>
  <c r="I201" i="55"/>
  <c r="S124" i="55"/>
  <c r="I124" i="55"/>
  <c r="I200" i="55"/>
  <c r="S123" i="55"/>
  <c r="I123" i="55"/>
  <c r="I199" i="55"/>
  <c r="S122" i="55"/>
  <c r="I122" i="55"/>
  <c r="I198" i="55"/>
  <c r="S121" i="55"/>
  <c r="I121" i="55"/>
  <c r="I197" i="55"/>
  <c r="S120" i="55"/>
  <c r="I120" i="55"/>
  <c r="I196" i="55"/>
  <c r="S119" i="55"/>
  <c r="I119" i="55"/>
  <c r="I195" i="55"/>
  <c r="S118" i="55"/>
  <c r="I118" i="55"/>
  <c r="S117" i="55"/>
  <c r="I117" i="55"/>
  <c r="I193" i="55"/>
  <c r="S116" i="55"/>
  <c r="I116" i="55"/>
  <c r="I192" i="55"/>
  <c r="S115" i="55"/>
  <c r="I115" i="55"/>
  <c r="I191" i="55"/>
  <c r="S114" i="55"/>
  <c r="I114" i="55"/>
  <c r="I190" i="55"/>
  <c r="S113" i="55"/>
  <c r="I113" i="55"/>
  <c r="I189" i="55"/>
  <c r="S112" i="55"/>
  <c r="I112" i="55"/>
  <c r="I188" i="55"/>
  <c r="S111" i="55"/>
  <c r="I111" i="55"/>
  <c r="I187" i="55"/>
  <c r="S110" i="55"/>
  <c r="I110" i="55"/>
  <c r="I186" i="55"/>
  <c r="S109" i="55"/>
  <c r="I109" i="55"/>
  <c r="I185" i="55"/>
  <c r="S108" i="55"/>
  <c r="I108" i="55"/>
  <c r="I184" i="55"/>
  <c r="S107" i="55"/>
  <c r="I107" i="55"/>
  <c r="S106" i="55"/>
  <c r="S182" i="55"/>
  <c r="I182" i="55"/>
  <c r="S105" i="55"/>
  <c r="I105" i="55"/>
  <c r="S181" i="55"/>
  <c r="I181" i="55"/>
  <c r="S104" i="55"/>
  <c r="I104" i="55"/>
  <c r="S180" i="55"/>
  <c r="I180" i="55"/>
  <c r="S103" i="55"/>
  <c r="I103" i="55"/>
  <c r="I179" i="55"/>
  <c r="S102" i="55"/>
  <c r="I102" i="55"/>
  <c r="I178" i="55"/>
  <c r="S101" i="55"/>
  <c r="I101" i="55"/>
  <c r="I177" i="55"/>
  <c r="S100" i="55"/>
  <c r="I100" i="55"/>
  <c r="S176" i="55"/>
  <c r="I176" i="55"/>
  <c r="S99" i="55"/>
  <c r="I99" i="55"/>
  <c r="S175" i="55"/>
  <c r="I175" i="55"/>
  <c r="S98" i="55"/>
  <c r="I98" i="55"/>
  <c r="S174" i="55"/>
  <c r="I174" i="55"/>
  <c r="S97" i="55"/>
  <c r="I97" i="55"/>
  <c r="S173" i="55"/>
  <c r="I173" i="55"/>
  <c r="S96" i="55"/>
  <c r="I96" i="55"/>
  <c r="S172" i="55"/>
  <c r="I95" i="55"/>
  <c r="S171" i="55"/>
  <c r="I171" i="55"/>
  <c r="S94" i="55"/>
  <c r="I94" i="55"/>
  <c r="S170" i="55"/>
  <c r="I170" i="55"/>
  <c r="S93" i="55"/>
  <c r="I93" i="55"/>
  <c r="S169" i="55"/>
  <c r="I169" i="55"/>
  <c r="S92" i="55"/>
  <c r="I92" i="55"/>
  <c r="I168" i="55"/>
  <c r="S91" i="55"/>
  <c r="I91" i="55"/>
  <c r="S167" i="55"/>
  <c r="I167" i="55"/>
  <c r="S90" i="55"/>
  <c r="S166" i="55"/>
  <c r="I166" i="55"/>
  <c r="S89" i="55"/>
  <c r="I89" i="55"/>
  <c r="S165" i="55"/>
  <c r="I165" i="55"/>
  <c r="S88" i="55"/>
  <c r="I88" i="55"/>
  <c r="S164" i="55"/>
  <c r="I164" i="55"/>
  <c r="S87" i="55"/>
  <c r="I87" i="55"/>
  <c r="S163" i="55"/>
  <c r="S86" i="55"/>
  <c r="I86" i="55"/>
  <c r="S162" i="55"/>
  <c r="I162" i="55"/>
  <c r="S85" i="55"/>
  <c r="I85" i="55"/>
  <c r="S161" i="55"/>
  <c r="I161" i="55"/>
  <c r="I84" i="55"/>
  <c r="S160" i="55"/>
  <c r="I160" i="55"/>
  <c r="S83" i="55"/>
  <c r="S159" i="55"/>
  <c r="I159" i="55"/>
  <c r="S82" i="55"/>
  <c r="I82" i="55"/>
  <c r="S158" i="55"/>
  <c r="I158" i="55"/>
  <c r="S81" i="55"/>
  <c r="I81" i="55"/>
  <c r="S157" i="55"/>
  <c r="I157" i="55"/>
  <c r="S80" i="55"/>
  <c r="S156" i="55"/>
  <c r="I156" i="55"/>
  <c r="S79" i="55"/>
  <c r="S155" i="55"/>
  <c r="I155" i="55"/>
  <c r="S78" i="55"/>
  <c r="S154" i="55"/>
  <c r="I154" i="55"/>
  <c r="S77" i="55"/>
  <c r="I77" i="55"/>
  <c r="S153" i="55"/>
  <c r="I153" i="55"/>
  <c r="S76" i="55"/>
  <c r="I76" i="55"/>
  <c r="S152" i="55"/>
  <c r="S75" i="55"/>
  <c r="I75" i="55"/>
  <c r="S151" i="55"/>
  <c r="I151" i="55"/>
  <c r="S74" i="55"/>
  <c r="I74" i="55"/>
  <c r="I150" i="55"/>
  <c r="S73" i="55"/>
  <c r="I73" i="55"/>
  <c r="S149" i="55"/>
  <c r="I149" i="55"/>
  <c r="S72" i="55"/>
  <c r="I72" i="55"/>
  <c r="S148" i="55"/>
  <c r="I148" i="55"/>
  <c r="S71" i="55"/>
  <c r="I71" i="55"/>
  <c r="S147" i="55"/>
  <c r="I147" i="55"/>
  <c r="S70" i="55"/>
  <c r="I70" i="55"/>
  <c r="S146" i="55"/>
  <c r="I146" i="55"/>
  <c r="S69" i="55"/>
  <c r="I69" i="55"/>
  <c r="S145" i="55"/>
  <c r="I145" i="55"/>
  <c r="S68" i="55"/>
  <c r="I68" i="55"/>
  <c r="S144" i="55"/>
  <c r="I144" i="55"/>
  <c r="S67" i="55"/>
  <c r="I67" i="55"/>
  <c r="S143" i="55"/>
  <c r="I143" i="55"/>
  <c r="S66" i="55"/>
  <c r="I66" i="55"/>
  <c r="S142" i="55"/>
  <c r="I142" i="55"/>
  <c r="I65" i="55"/>
  <c r="S141" i="55"/>
  <c r="I141" i="55"/>
  <c r="S64" i="55"/>
  <c r="I64" i="55"/>
  <c r="S140" i="55"/>
  <c r="I140" i="55"/>
  <c r="S63" i="55"/>
  <c r="I63" i="55"/>
  <c r="S139" i="55"/>
  <c r="I139" i="55"/>
  <c r="S62" i="55"/>
  <c r="I62" i="55"/>
  <c r="S138" i="55"/>
  <c r="I138" i="55"/>
  <c r="S61" i="55"/>
  <c r="I61" i="55"/>
  <c r="S137" i="55"/>
  <c r="I137" i="55"/>
  <c r="S60" i="55"/>
  <c r="I60" i="55"/>
  <c r="S136" i="55"/>
  <c r="I136" i="55"/>
  <c r="S59" i="55"/>
  <c r="I59" i="55"/>
  <c r="S135" i="55"/>
  <c r="I135" i="55"/>
  <c r="S58" i="55"/>
  <c r="S134" i="55"/>
  <c r="I134" i="55"/>
  <c r="S57" i="55"/>
  <c r="I57" i="55"/>
  <c r="S133" i="55"/>
  <c r="I133" i="55"/>
  <c r="S56" i="55"/>
  <c r="I56" i="55"/>
  <c r="S132" i="55"/>
  <c r="I132" i="55"/>
  <c r="S55" i="55"/>
  <c r="I55" i="55"/>
  <c r="S185" i="55" l="1"/>
  <c r="I206" i="55"/>
  <c r="S195" i="55"/>
  <c r="R196" i="55" l="1"/>
  <c r="R197" i="55" s="1"/>
  <c r="R198" i="55" s="1"/>
  <c r="S196" i="55" l="1"/>
  <c r="S197" i="55" s="1"/>
  <c r="S198" i="55" l="1"/>
  <c r="R201" i="55" s="1"/>
</calcChain>
</file>

<file path=xl/sharedStrings.xml><?xml version="1.0" encoding="utf-8"?>
<sst xmlns="http://schemas.openxmlformats.org/spreadsheetml/2006/main" count="397" uniqueCount="322">
  <si>
    <t xml:space="preserve"> </t>
  </si>
  <si>
    <t>QTY</t>
  </si>
  <si>
    <t>NO</t>
  </si>
  <si>
    <t>NAME AND SURNAME</t>
  </si>
  <si>
    <t>IF PAID BY COMPANY - NAME</t>
  </si>
  <si>
    <t>TEL</t>
  </si>
  <si>
    <t>FULL LOADING ADDRESS</t>
  </si>
  <si>
    <t>FULL DELIVERY ADDRESS</t>
  </si>
  <si>
    <t>DO YOU REQUIRE PACKING ?</t>
  </si>
  <si>
    <t>YES</t>
  </si>
  <si>
    <t xml:space="preserve">NO </t>
  </si>
  <si>
    <t>(Work)</t>
  </si>
  <si>
    <t>DO YOU REQUIRE STORAGE ?</t>
  </si>
  <si>
    <t>(Home)</t>
  </si>
  <si>
    <t>DO YOU REQUIRE INSURANCE ?</t>
  </si>
  <si>
    <t xml:space="preserve">E-MAIL ADDRESS </t>
  </si>
  <si>
    <t>(Please Specify Value)</t>
  </si>
  <si>
    <t>ESTIMATED MOVE DATE</t>
  </si>
  <si>
    <t>TRUCK RESTRICTIONS ?</t>
  </si>
  <si>
    <t>AT LOAD POINT</t>
  </si>
  <si>
    <t>TODAYS DATE</t>
  </si>
  <si>
    <t>OFFLOAD POINT</t>
  </si>
  <si>
    <t>(Please Specify Restrictions)</t>
  </si>
  <si>
    <t>DESCRIPTION OF LOAD ADDRESS: (PLEASE MARK WITH "X")</t>
  </si>
  <si>
    <t>DESCRIPTION OF OFFLOAD ADDRESS: (PLEASE MARK WITH "X")</t>
  </si>
  <si>
    <t>House</t>
  </si>
  <si>
    <t>Townhouse</t>
  </si>
  <si>
    <t>Flats / Floor</t>
  </si>
  <si>
    <t>Access (distance to front entrance)</t>
  </si>
  <si>
    <t>meters</t>
  </si>
  <si>
    <t>Stairs / Lifts</t>
  </si>
  <si>
    <t>(Please specify)</t>
  </si>
  <si>
    <t>Security Control Requirements (e.g ID Books)</t>
  </si>
  <si>
    <t>Shuttle Vehicle Required</t>
  </si>
  <si>
    <t>LOUNGE</t>
  </si>
  <si>
    <t>KIDS BEDROOM / PLAYROOM</t>
  </si>
  <si>
    <t>PATIO / GARDEN</t>
  </si>
  <si>
    <t>EXERCISE / ACTIVE EQUIPMENT</t>
  </si>
  <si>
    <t>3 SIT/SETTEE</t>
  </si>
  <si>
    <t>TOY BOX(ES)</t>
  </si>
  <si>
    <t>GARDEN TABLE - PLASTIC/STEEL</t>
  </si>
  <si>
    <t>BICYCLE(S)</t>
  </si>
  <si>
    <t>2 SIT/SETTEE</t>
  </si>
  <si>
    <t>BABY COT</t>
  </si>
  <si>
    <t>GARDEN CHAIR - PLASTIC/STEEL</t>
  </si>
  <si>
    <t>TRAMPOLINE (SMALL GYM)</t>
  </si>
  <si>
    <t>1 SIT/SETTEE - ARMCHAIR</t>
  </si>
  <si>
    <t xml:space="preserve">COMPACTUM </t>
  </si>
  <si>
    <t>GARDEN BENCH</t>
  </si>
  <si>
    <t>TABLE TENNIS TABLE (FOLDING)</t>
  </si>
  <si>
    <t>L-SHAPED COUCH</t>
  </si>
  <si>
    <t>PRAM / CRADLE</t>
  </si>
  <si>
    <t>FOLDING TABLE</t>
  </si>
  <si>
    <t>POOL TABLE</t>
  </si>
  <si>
    <t>ROCKER CHAIR</t>
  </si>
  <si>
    <t>FEEDING CHAIR</t>
  </si>
  <si>
    <t>FOLDING CHAIRS / STACK CHAIRS</t>
  </si>
  <si>
    <t>GOLF BAG / CLUBS</t>
  </si>
  <si>
    <t>RECLINER / LAZY BOY</t>
  </si>
  <si>
    <t>KIDS PLASTIC TABLE</t>
  </si>
  <si>
    <t>PATIO HEATER (STANDING)</t>
  </si>
  <si>
    <t>CANOE</t>
  </si>
  <si>
    <t>SLEEPER COUCH</t>
  </si>
  <si>
    <t>KIDS PLASTIC CHAIR(S)</t>
  </si>
  <si>
    <t>UMBRELLA (STANDING)</t>
  </si>
  <si>
    <t>WINDSURFER</t>
  </si>
  <si>
    <t>OTTOMAN(S)</t>
  </si>
  <si>
    <t>KIDS BICYCLE / LARGE TOY(S)</t>
  </si>
  <si>
    <t>UMBRELLA BASE</t>
  </si>
  <si>
    <t>PADDLESKI</t>
  </si>
  <si>
    <t>COFFEE TABLE (SMALL)</t>
  </si>
  <si>
    <t>DOLL HOUSE (1m x 1m)</t>
  </si>
  <si>
    <t>TROLLEY</t>
  </si>
  <si>
    <t>EXERCISE BIKE</t>
  </si>
  <si>
    <t>COFFEE TABLE (LARGE)</t>
  </si>
  <si>
    <t>ROCKING HORSE</t>
  </si>
  <si>
    <t>LOUNGER(S)</t>
  </si>
  <si>
    <t>TREADMILL / HEALTH WALKER</t>
  </si>
  <si>
    <t>SMALL SIDE TABLE(S)</t>
  </si>
  <si>
    <t xml:space="preserve">KITCHEN / PANTRY </t>
  </si>
  <si>
    <t>HOSEPIPE</t>
  </si>
  <si>
    <t>WEIGHTS</t>
  </si>
  <si>
    <t>ROUND TABLE (SMALL)</t>
  </si>
  <si>
    <t>FRIDGE</t>
  </si>
  <si>
    <t>MEDIUM</t>
  </si>
  <si>
    <t>WHEELBARROW</t>
  </si>
  <si>
    <t>QUADBIKE</t>
  </si>
  <si>
    <t>CORNER / HALF MOON TABLE</t>
  </si>
  <si>
    <t>FRIDGE SIDE BY SIDE</t>
  </si>
  <si>
    <t>LARGE</t>
  </si>
  <si>
    <t>GAS BRAAI</t>
  </si>
  <si>
    <t>ALL-IN-ONE GYM</t>
  </si>
  <si>
    <t>HI-FI / MUSIC CENTRE</t>
  </si>
  <si>
    <t xml:space="preserve">DEEPFREEZE     </t>
  </si>
  <si>
    <t>WEBER BRAAI</t>
  </si>
  <si>
    <t>ROWING MACHINE</t>
  </si>
  <si>
    <t>SPEAKERS</t>
  </si>
  <si>
    <t>SWING</t>
  </si>
  <si>
    <t>GYM BENCH</t>
  </si>
  <si>
    <t>TV SET</t>
  </si>
  <si>
    <t>BAR FRIDGE</t>
  </si>
  <si>
    <t>JUNGLE GYM (DIMENSIONS)</t>
  </si>
  <si>
    <t>BOXING BAG</t>
  </si>
  <si>
    <t>PLASMA STAND</t>
  </si>
  <si>
    <t>STOVE (ELECTRIC / GAS)</t>
  </si>
  <si>
    <t>SWING BENCH - WOOD (2 SEATER)</t>
  </si>
  <si>
    <t>GYM RACK</t>
  </si>
  <si>
    <t>TV CABINET / TROLLEY</t>
  </si>
  <si>
    <t>MICROWAVE</t>
  </si>
  <si>
    <t>SAND PIT</t>
  </si>
  <si>
    <t>SURFBOARD(S)</t>
  </si>
  <si>
    <t>WALL UNIT - NO. OF PIECES</t>
  </si>
  <si>
    <t>DISHWASHER</t>
  </si>
  <si>
    <t>TRAMPOLINE (OUTDOOR)</t>
  </si>
  <si>
    <t>OTHER</t>
  </si>
  <si>
    <t>ROOM DIVIDER - NO.OF PIECES</t>
  </si>
  <si>
    <t>TABLE/BUTCHER BLOCK</t>
  </si>
  <si>
    <t>BOMA PIT</t>
  </si>
  <si>
    <t>DSTV DISH</t>
  </si>
  <si>
    <t>DISPLAY CABINET</t>
  </si>
  <si>
    <t>CHAIR(S)</t>
  </si>
  <si>
    <t>POT PLANTS / GARDEN FEATURES</t>
  </si>
  <si>
    <t>WALL CLOCKS</t>
  </si>
  <si>
    <t>CD / DVD STAND</t>
  </si>
  <si>
    <t>BENCHES</t>
  </si>
  <si>
    <t>STATUE / ORNAMENT (SMALL)</t>
  </si>
  <si>
    <t>MIRRORS / PAINTINGS</t>
  </si>
  <si>
    <t>GRANDFATHER CLOCK</t>
  </si>
  <si>
    <t>CABINET(S)</t>
  </si>
  <si>
    <t>SMALL</t>
  </si>
  <si>
    <t>STATUE / ORNAMENT (MEDIUM)</t>
  </si>
  <si>
    <t>HEATER(S) - GAS / OIL</t>
  </si>
  <si>
    <t>HAT STAND</t>
  </si>
  <si>
    <t>STATUE / ORNAMENT (LARGE)</t>
  </si>
  <si>
    <t>FANS</t>
  </si>
  <si>
    <t>STANDING LAMPS</t>
  </si>
  <si>
    <t>POT PLANTS (CARRY WITH 1 HAND)</t>
  </si>
  <si>
    <t>AIR CONDITIONER</t>
  </si>
  <si>
    <t>DINING ROOM</t>
  </si>
  <si>
    <t xml:space="preserve">WATER DISPENSER </t>
  </si>
  <si>
    <t>POT PLANTS (CARRY WITH 2 HANDS)</t>
  </si>
  <si>
    <t>CARPETS / RUGS</t>
  </si>
  <si>
    <t>DINING TABLE (4 - 6 SEATER)</t>
  </si>
  <si>
    <t>SMALL STEP LADDER</t>
  </si>
  <si>
    <t>POT PLANTS (2 PEOPLE TO CARRY)</t>
  </si>
  <si>
    <t>SEWING MACH / CABINET</t>
  </si>
  <si>
    <t>DINING TABLE (8 - 10 SEATER)</t>
  </si>
  <si>
    <t>DUSTBIN(S)</t>
  </si>
  <si>
    <t>POT PLANTS (4 PEOPLE TO CARRY)</t>
  </si>
  <si>
    <t>WORK TABLE</t>
  </si>
  <si>
    <t>VEGETABLE RACK</t>
  </si>
  <si>
    <t>WATER FEATURE (SMALL)</t>
  </si>
  <si>
    <t>TRUNKS</t>
  </si>
  <si>
    <t>SIDEBOARD</t>
  </si>
  <si>
    <t>LAUNDRY</t>
  </si>
  <si>
    <t>WATER FEATURE (MEDIUM)</t>
  </si>
  <si>
    <t>BEAN BAG(S)</t>
  </si>
  <si>
    <t>BUFFET</t>
  </si>
  <si>
    <t>WASHING MACHINE</t>
  </si>
  <si>
    <t>WATER FEATURE (LARGE)</t>
  </si>
  <si>
    <t>PALLETS</t>
  </si>
  <si>
    <t>WELSH DRESSER</t>
  </si>
  <si>
    <t>SPEED QUEEN</t>
  </si>
  <si>
    <t>CAMPING EQUIPMENT</t>
  </si>
  <si>
    <t>LOOSE BAGS OF WOOD</t>
  </si>
  <si>
    <t>TUMBLE DRYER</t>
  </si>
  <si>
    <t>TENT (2-4 MAN)</t>
  </si>
  <si>
    <t>SOLAR PANELS</t>
  </si>
  <si>
    <t>HOT TRAY</t>
  </si>
  <si>
    <t>VACUUM CLEANER</t>
  </si>
  <si>
    <t>TENT (4-6 MAN)</t>
  </si>
  <si>
    <t>BATTERIES</t>
  </si>
  <si>
    <t>TEA TROLLEY</t>
  </si>
  <si>
    <t>IRONING PRESS</t>
  </si>
  <si>
    <t>INVERTER</t>
  </si>
  <si>
    <t>STUDY</t>
  </si>
  <si>
    <t>IRONING BOARD</t>
  </si>
  <si>
    <t>CAMPING CHAIRS</t>
  </si>
  <si>
    <t>ARTIST EASEL / DRAWING BOARD</t>
  </si>
  <si>
    <t>DESK</t>
  </si>
  <si>
    <t xml:space="preserve"> SMALL</t>
  </si>
  <si>
    <t>WASHING BASKET(S)</t>
  </si>
  <si>
    <t>CAMPING FREEZER</t>
  </si>
  <si>
    <t>BOXES / CRATES / BAGS</t>
  </si>
  <si>
    <t>CLOTHES AIRER</t>
  </si>
  <si>
    <t>GAZEBO(S)</t>
  </si>
  <si>
    <t>BOXES (S) Average (250 x 300 x 350) - BOOKS</t>
  </si>
  <si>
    <t>POLISHER / VACUUM CLEANER</t>
  </si>
  <si>
    <t>FISHING RODS</t>
  </si>
  <si>
    <t>BOXES (M) Average (350 x 400 x 650) - KITCHEN</t>
  </si>
  <si>
    <t xml:space="preserve">MOPS / BROOMS </t>
  </si>
  <si>
    <t>FISHING TRUNK (TACKLE BOXES)</t>
  </si>
  <si>
    <t>BOXES (L) Average (400 x 600 x 800)</t>
  </si>
  <si>
    <t xml:space="preserve">BOOKCASE </t>
  </si>
  <si>
    <t>GARAGE / STOREROOM</t>
  </si>
  <si>
    <t>PET ACCESSORIES</t>
  </si>
  <si>
    <t>LINEN / WARDROBE BOXES</t>
  </si>
  <si>
    <t>BANDSAW</t>
  </si>
  <si>
    <t>DOG KENNEL (SMALL)</t>
  </si>
  <si>
    <t>CRATES/ STORAGE BINS</t>
  </si>
  <si>
    <t>CIRCULAR SAW</t>
  </si>
  <si>
    <t>DOG KENNEL (MEDIUM / LARGE)</t>
  </si>
  <si>
    <t>BACKPACKS / TOGBAGS</t>
  </si>
  <si>
    <t>WRITING BUREAU</t>
  </si>
  <si>
    <t>RADIAL ARM SAW</t>
  </si>
  <si>
    <t>HAMSTER / BIRD CAGE (SMALL)</t>
  </si>
  <si>
    <t>SUITCASES</t>
  </si>
  <si>
    <t>CREDENZA</t>
  </si>
  <si>
    <t>MEAT SAW</t>
  </si>
  <si>
    <t>BIRD CAGE (MEDIUM)</t>
  </si>
  <si>
    <t>BLACK BAGS</t>
  </si>
  <si>
    <t>STATIONERY CABINET</t>
  </si>
  <si>
    <t>DRILL PRESS</t>
  </si>
  <si>
    <t>BIRD CAGE (LARGE)</t>
  </si>
  <si>
    <t>EXTRAS</t>
  </si>
  <si>
    <t>FILING CABINET</t>
  </si>
  <si>
    <t>DRUM - STEEL</t>
  </si>
  <si>
    <t>BIRD BATH</t>
  </si>
  <si>
    <t>2 DRAWER CABINET</t>
  </si>
  <si>
    <t>LATHE</t>
  </si>
  <si>
    <t>FISH TANK (SMALL)</t>
  </si>
  <si>
    <t>4 DRAWER CABINET</t>
  </si>
  <si>
    <t>LATHE TABLE</t>
  </si>
  <si>
    <t>FISH TANK (MEDIUM / LARGE)</t>
  </si>
  <si>
    <t>COMPUTER / SCREEN / ACCESSORIES</t>
  </si>
  <si>
    <t xml:space="preserve">GENERATOR </t>
  </si>
  <si>
    <t>CAT / DOG BED</t>
  </si>
  <si>
    <t xml:space="preserve">SAFE   </t>
  </si>
  <si>
    <t>S</t>
  </si>
  <si>
    <t>M</t>
  </si>
  <si>
    <t>L</t>
  </si>
  <si>
    <t>COMPRESSOR</t>
  </si>
  <si>
    <t>CAT PLAY STATION</t>
  </si>
  <si>
    <t>BEDROOMS</t>
  </si>
  <si>
    <t>WELDER</t>
  </si>
  <si>
    <t>MUSICAL INSTRUMENTS</t>
  </si>
  <si>
    <t>BED - KING</t>
  </si>
  <si>
    <t>LADDER(S)</t>
  </si>
  <si>
    <t xml:space="preserve">PIANO  </t>
  </si>
  <si>
    <t>UPRIGHT</t>
  </si>
  <si>
    <t>BED - QUEEN</t>
  </si>
  <si>
    <t>COOLER BOX(ES)</t>
  </si>
  <si>
    <t>GRAND / BABY GRAND</t>
  </si>
  <si>
    <t xml:space="preserve">BED - DOUBLE </t>
  </si>
  <si>
    <t>CABINET - METAL</t>
  </si>
  <si>
    <t>PIANO STOOL</t>
  </si>
  <si>
    <t>BED - SINGLE</t>
  </si>
  <si>
    <t>WORKBENCH - WOOD / STEEL</t>
  </si>
  <si>
    <t xml:space="preserve">ELECTRONIC KEYBOARD IN CASE </t>
  </si>
  <si>
    <t>BED - 3/4</t>
  </si>
  <si>
    <t>HANDHELD TOOLBOX</t>
  </si>
  <si>
    <t>KEYBOARD STAND</t>
  </si>
  <si>
    <t>HEADBOARD - KING</t>
  </si>
  <si>
    <t>SHELVES / RACKS (Lose Pieces)</t>
  </si>
  <si>
    <t>ORGAN</t>
  </si>
  <si>
    <t>HEADBOARD - QUEEN</t>
  </si>
  <si>
    <t>LAWNMOWER</t>
  </si>
  <si>
    <t>GUITAR IN CASE (NO BAG)</t>
  </si>
  <si>
    <t>HEADBOARD - DOUBLE</t>
  </si>
  <si>
    <t>EDGE CUTTER / WEEDEATER</t>
  </si>
  <si>
    <t>GUITAR AMP</t>
  </si>
  <si>
    <t>HEADBOARD - SINGLE</t>
  </si>
  <si>
    <t>LEAF BLOWER</t>
  </si>
  <si>
    <t>DRUM KIT</t>
  </si>
  <si>
    <t>HEADBOARD - 3/4</t>
  </si>
  <si>
    <t>SPADE / FORK / RAKE / HOE</t>
  </si>
  <si>
    <t>KIST</t>
  </si>
  <si>
    <t>GAS BOTTLES (EMPTY) - SMALL</t>
  </si>
  <si>
    <t>BAR AREA</t>
  </si>
  <si>
    <t>POUFFE(S)</t>
  </si>
  <si>
    <t>GAS BOTTLES (EMPTY) - MEDIUM 9KG</t>
  </si>
  <si>
    <t>BAR COUNTER</t>
  </si>
  <si>
    <t>LAMP(S)</t>
  </si>
  <si>
    <t>GAS BOTTLES (EMPTY) - LARGE</t>
  </si>
  <si>
    <t>BAR STOOLS</t>
  </si>
  <si>
    <t>CHAISE LOUNGE</t>
  </si>
  <si>
    <t>WOOD - CBMETER</t>
  </si>
  <si>
    <t>LIQUOR CUPBOARD</t>
  </si>
  <si>
    <t>KINDLY NOTE:</t>
  </si>
  <si>
    <t>BEDSIDE TABLE(S) / PEDESTAL(S)</t>
  </si>
  <si>
    <t>IRON - KG</t>
  </si>
  <si>
    <t>WINE RACK</t>
  </si>
  <si>
    <t>All Flammable items to be transported by client</t>
  </si>
  <si>
    <t xml:space="preserve">DRESSING TABLE </t>
  </si>
  <si>
    <t>TOOLBOX / TRUNK</t>
  </si>
  <si>
    <t>CABINET</t>
  </si>
  <si>
    <t>All Firearms &amp; Ammunition to be transported by client</t>
  </si>
  <si>
    <t>TOOL CUPBOARD/TROLLEY</t>
  </si>
  <si>
    <t>All Small Expensive Items to be transported by client</t>
  </si>
  <si>
    <t>CHEST OF DRAWERS</t>
  </si>
  <si>
    <t>HIGH PRESSURE HOSE</t>
  </si>
  <si>
    <t>DARTBOARD</t>
  </si>
  <si>
    <t>(E.g. Jewellery, Laptops, Cellphones, Tablets etc.)</t>
  </si>
  <si>
    <t>GENTS WARDROBE</t>
  </si>
  <si>
    <t>BIN(S) - MUNICIPAL</t>
  </si>
  <si>
    <t>ARCADE GAME</t>
  </si>
  <si>
    <t>All lamp shades to be packed in boxes</t>
  </si>
  <si>
    <t>LADIES WARDROBE</t>
  </si>
  <si>
    <t>BABY CAR SEATS</t>
  </si>
  <si>
    <t>ANIMAL MOUNTINGS</t>
  </si>
  <si>
    <t>Please fill in your details as</t>
  </si>
  <si>
    <t>SCOOTER</t>
  </si>
  <si>
    <t>comprehensively as possible</t>
  </si>
  <si>
    <t>CAR TYRE EACH</t>
  </si>
  <si>
    <t>Thank you.</t>
  </si>
  <si>
    <t>TOTAL UNITS</t>
  </si>
  <si>
    <t>FURNITURE VOLUME</t>
  </si>
  <si>
    <t>BUFFER VOLUME</t>
  </si>
  <si>
    <t>TOTAL VOLUME</t>
  </si>
  <si>
    <t>CONTACT NUMBERS   (Cell)</t>
  </si>
  <si>
    <t xml:space="preserve">DATE </t>
  </si>
  <si>
    <t xml:space="preserve">SIGNATURE </t>
  </si>
  <si>
    <t>BOXES USED</t>
  </si>
  <si>
    <t>TAPE USED</t>
  </si>
  <si>
    <t>BUBBLE WRAP</t>
  </si>
  <si>
    <t xml:space="preserve">LABOUR </t>
  </si>
  <si>
    <t>ADDITIONAL NOTES</t>
  </si>
  <si>
    <t>SIGNATURE</t>
  </si>
  <si>
    <t>DATE</t>
  </si>
  <si>
    <t>ADDITIONAL ITEMS  NOT LISTED ON INVENTORY FORM</t>
  </si>
  <si>
    <t>Please complete as comprehensively as possible and email back to movers@oswcape.co.za</t>
  </si>
  <si>
    <t>QUOTE NO :  QN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</si>
</sst>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[$-1C09]dd\ mmmm\ yyyy;@"/>
    <numFmt numFmtId="166" formatCode="dd\-mmm\-yy"/>
    <numFmt numFmtId="167" formatCode="yyyy/mm/dd;@"/>
  </numFmts>
  <fonts count="34" x14ac:knownFonts="1">
    <font>
      <sz val="10"/>
      <name val="Arial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sz val="11"/>
      <color indexed="20"/>
      <name val="Calibri"/>
      <family val="2"/>
    </font>
    <font>
      <b/>
      <sz val="13"/>
      <color indexed="56"/>
      <name val="Calibri"/>
      <family val="2"/>
    </font>
    <font>
      <sz val="11"/>
      <color indexed="17"/>
      <name val="Calibri"/>
      <family val="2"/>
    </font>
    <font>
      <b/>
      <sz val="18"/>
      <color indexed="56"/>
      <name val="Cambria"/>
      <family val="1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rgb="FFF75E21"/>
      <name val="Calibri"/>
      <family val="2"/>
      <scheme val="minor"/>
    </font>
    <font>
      <sz val="10"/>
      <color rgb="FFF75E2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0"/>
      <name val="Arial"/>
      <family val="2"/>
    </font>
    <font>
      <sz val="10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6122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75E21"/>
      </left>
      <right style="medium">
        <color rgb="FFF75E21"/>
      </right>
      <top style="medium">
        <color rgb="FFF75E21"/>
      </top>
      <bottom style="medium">
        <color rgb="FFF75E21"/>
      </bottom>
      <diagonal/>
    </border>
    <border>
      <left style="medium">
        <color rgb="FFF75E21"/>
      </left>
      <right/>
      <top style="medium">
        <color rgb="FFF75E21"/>
      </top>
      <bottom/>
      <diagonal/>
    </border>
    <border>
      <left style="medium">
        <color rgb="FFF75E21"/>
      </left>
      <right/>
      <top/>
      <bottom/>
      <diagonal/>
    </border>
    <border>
      <left style="medium">
        <color rgb="FFF75E21"/>
      </left>
      <right/>
      <top/>
      <bottom style="medium">
        <color rgb="FFF75E21"/>
      </bottom>
      <diagonal/>
    </border>
    <border>
      <left style="medium">
        <color rgb="FFF75E21"/>
      </left>
      <right/>
      <top style="medium">
        <color rgb="FFF75E21"/>
      </top>
      <bottom style="medium">
        <color rgb="FFF75E21"/>
      </bottom>
      <diagonal/>
    </border>
    <border>
      <left/>
      <right style="medium">
        <color rgb="FFF75E21"/>
      </right>
      <top style="medium">
        <color rgb="FFF75E21"/>
      </top>
      <bottom style="medium">
        <color rgb="FFF75E21"/>
      </bottom>
      <diagonal/>
    </border>
    <border>
      <left/>
      <right/>
      <top style="medium">
        <color rgb="FFF75E21"/>
      </top>
      <bottom style="medium">
        <color rgb="FFF75E21"/>
      </bottom>
      <diagonal/>
    </border>
    <border>
      <left style="medium">
        <color rgb="FFF16122"/>
      </left>
      <right/>
      <top style="medium">
        <color rgb="FFF16122"/>
      </top>
      <bottom/>
      <diagonal/>
    </border>
    <border>
      <left/>
      <right style="medium">
        <color rgb="FFF16122"/>
      </right>
      <top style="medium">
        <color rgb="FFF16122"/>
      </top>
      <bottom/>
      <diagonal/>
    </border>
    <border>
      <left style="medium">
        <color rgb="FFF16122"/>
      </left>
      <right/>
      <top/>
      <bottom style="medium">
        <color rgb="FFF16122"/>
      </bottom>
      <diagonal/>
    </border>
    <border>
      <left/>
      <right style="medium">
        <color rgb="FFF16122"/>
      </right>
      <top/>
      <bottom style="medium">
        <color rgb="FFF16122"/>
      </bottom>
      <diagonal/>
    </border>
    <border>
      <left/>
      <right/>
      <top style="medium">
        <color rgb="FFF75E21"/>
      </top>
      <bottom/>
      <diagonal/>
    </border>
    <border>
      <left style="medium">
        <color rgb="FFF16122"/>
      </left>
      <right/>
      <top style="medium">
        <color rgb="FFF16122"/>
      </top>
      <bottom style="medium">
        <color rgb="FFF16122"/>
      </bottom>
      <diagonal/>
    </border>
    <border>
      <left/>
      <right/>
      <top style="medium">
        <color rgb="FFF16122"/>
      </top>
      <bottom style="medium">
        <color rgb="FFF16122"/>
      </bottom>
      <diagonal/>
    </border>
    <border>
      <left/>
      <right style="medium">
        <color rgb="FFF16122"/>
      </right>
      <top style="medium">
        <color rgb="FFF16122"/>
      </top>
      <bottom style="medium">
        <color rgb="FFF16122"/>
      </bottom>
      <diagonal/>
    </border>
    <border>
      <left style="medium">
        <color rgb="FFF16122"/>
      </left>
      <right/>
      <top/>
      <bottom/>
      <diagonal/>
    </border>
    <border>
      <left/>
      <right style="medium">
        <color rgb="FFF16122"/>
      </right>
      <top/>
      <bottom/>
      <diagonal/>
    </border>
    <border>
      <left/>
      <right/>
      <top style="medium">
        <color rgb="FFF16122"/>
      </top>
      <bottom/>
      <diagonal/>
    </border>
    <border>
      <left/>
      <right/>
      <top/>
      <bottom style="medium">
        <color rgb="FFF16122"/>
      </bottom>
      <diagonal/>
    </border>
    <border>
      <left style="medium">
        <color rgb="FFF16122"/>
      </left>
      <right style="medium">
        <color rgb="FFF16122"/>
      </right>
      <top style="medium">
        <color rgb="FFF16122"/>
      </top>
      <bottom style="medium">
        <color rgb="FFF16122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9" fillId="3" borderId="0" applyNumberFormat="0" applyBorder="0" applyAlignment="0" applyProtection="0"/>
    <xf numFmtId="0" fontId="6" fillId="20" borderId="1" applyNumberFormat="0" applyAlignment="0" applyProtection="0"/>
    <xf numFmtId="0" fontId="18" fillId="21" borderId="2" applyNumberFormat="0" applyAlignment="0" applyProtection="0"/>
    <xf numFmtId="0" fontId="4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8" fillId="0" borderId="3" applyNumberFormat="0" applyFill="0" applyAlignment="0" applyProtection="0"/>
    <xf numFmtId="0" fontId="10" fillId="0" borderId="4" applyNumberFormat="0" applyFill="0" applyAlignment="0" applyProtection="0"/>
    <xf numFmtId="0" fontId="3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7" fillId="7" borderId="1" applyNumberFormat="0" applyAlignment="0" applyProtection="0"/>
    <xf numFmtId="0" fontId="15" fillId="0" borderId="6" applyNumberFormat="0" applyFill="0" applyAlignment="0" applyProtection="0"/>
    <xf numFmtId="0" fontId="13" fillId="22" borderId="0" applyNumberFormat="0" applyBorder="0" applyAlignment="0" applyProtection="0"/>
    <xf numFmtId="0" fontId="19" fillId="23" borderId="7" applyNumberFormat="0" applyFont="0" applyAlignment="0" applyProtection="0"/>
    <xf numFmtId="0" fontId="16" fillId="20" borderId="8" applyNumberFormat="0" applyAlignment="0" applyProtection="0"/>
    <xf numFmtId="0" fontId="12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9" fillId="0" borderId="0"/>
    <xf numFmtId="0" fontId="22" fillId="0" borderId="0"/>
    <xf numFmtId="164" fontId="22" fillId="0" borderId="0" applyFont="0" applyFill="0" applyBorder="0" applyAlignment="0" applyProtection="0"/>
  </cellStyleXfs>
  <cellXfs count="164">
    <xf numFmtId="0" fontId="0" fillId="0" borderId="0" xfId="0"/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166" fontId="24" fillId="0" borderId="0" xfId="0" applyNumberFormat="1" applyFont="1" applyAlignment="1">
      <alignment vertical="center"/>
    </xf>
    <xf numFmtId="167" fontId="21" fillId="0" borderId="0" xfId="0" applyNumberFormat="1" applyFont="1"/>
    <xf numFmtId="166" fontId="21" fillId="0" borderId="0" xfId="0" applyNumberFormat="1" applyFont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7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9" xfId="0" applyFont="1" applyBorder="1" applyAlignment="1">
      <alignment vertical="center"/>
    </xf>
    <xf numFmtId="0" fontId="24" fillId="0" borderId="13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6" fillId="25" borderId="0" xfId="0" applyFont="1" applyFill="1" applyAlignment="1">
      <alignment horizontal="left" vertical="center"/>
    </xf>
    <xf numFmtId="0" fontId="21" fillId="25" borderId="0" xfId="0" applyFont="1" applyFill="1" applyAlignment="1">
      <alignment horizontal="left" vertical="center"/>
    </xf>
    <xf numFmtId="0" fontId="27" fillId="25" borderId="0" xfId="0" applyFont="1" applyFill="1" applyAlignment="1">
      <alignment horizontal="center" vertical="center"/>
    </xf>
    <xf numFmtId="0" fontId="26" fillId="25" borderId="0" xfId="0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5" borderId="0" xfId="0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25" borderId="0" xfId="0" applyFont="1" applyFill="1" applyAlignment="1">
      <alignment vertical="center"/>
    </xf>
    <xf numFmtId="0" fontId="27" fillId="25" borderId="0" xfId="0" applyFont="1" applyFill="1" applyAlignment="1">
      <alignment horizontal="left" vertical="center"/>
    </xf>
    <xf numFmtId="1" fontId="21" fillId="0" borderId="0" xfId="0" applyNumberFormat="1" applyFont="1"/>
    <xf numFmtId="4" fontId="21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2" fontId="24" fillId="0" borderId="17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/>
    <xf numFmtId="4" fontId="24" fillId="0" borderId="0" xfId="0" applyNumberFormat="1" applyFont="1" applyAlignment="1">
      <alignment horizontal="right"/>
    </xf>
    <xf numFmtId="0" fontId="21" fillId="0" borderId="32" xfId="0" applyFont="1" applyBorder="1" applyAlignment="1">
      <alignment horizontal="center" vertical="center"/>
    </xf>
    <xf numFmtId="0" fontId="21" fillId="0" borderId="19" xfId="0" applyFont="1" applyBorder="1" applyAlignment="1" applyProtection="1">
      <alignment horizontal="left"/>
      <protection locked="0"/>
    </xf>
    <xf numFmtId="0" fontId="21" fillId="0" borderId="18" xfId="0" applyFont="1" applyBorder="1" applyAlignment="1" applyProtection="1">
      <alignment horizontal="left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166" fontId="24" fillId="0" borderId="18" xfId="0" applyNumberFormat="1" applyFont="1" applyBorder="1" applyAlignment="1" applyProtection="1">
      <alignment vertical="center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32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4" fontId="26" fillId="0" borderId="0" xfId="0" applyNumberFormat="1" applyFont="1"/>
    <xf numFmtId="0" fontId="21" fillId="0" borderId="11" xfId="0" applyFont="1" applyBorder="1" applyAlignment="1">
      <alignment horizontal="left" vertical="center"/>
    </xf>
    <xf numFmtId="0" fontId="26" fillId="0" borderId="11" xfId="0" applyFont="1" applyBorder="1" applyAlignment="1">
      <alignment vertical="center"/>
    </xf>
    <xf numFmtId="0" fontId="21" fillId="0" borderId="12" xfId="0" applyFont="1" applyBorder="1" applyAlignment="1" applyProtection="1">
      <alignment vertical="center"/>
      <protection locked="0"/>
    </xf>
    <xf numFmtId="0" fontId="21" fillId="0" borderId="12" xfId="0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6" fillId="0" borderId="11" xfId="0" applyFont="1" applyBorder="1" applyAlignment="1">
      <alignment horizontal="right" vertical="center"/>
    </xf>
    <xf numFmtId="0" fontId="26" fillId="0" borderId="11" xfId="0" applyFont="1" applyBorder="1"/>
    <xf numFmtId="1" fontId="21" fillId="0" borderId="12" xfId="0" applyNumberFormat="1" applyFont="1" applyBorder="1" applyProtection="1">
      <protection locked="0"/>
    </xf>
    <xf numFmtId="0" fontId="21" fillId="0" borderId="12" xfId="0" applyFont="1" applyBorder="1" applyProtection="1">
      <protection locked="0"/>
    </xf>
    <xf numFmtId="0" fontId="24" fillId="0" borderId="12" xfId="0" applyFont="1" applyBorder="1" applyAlignment="1" applyProtection="1">
      <alignment horizontal="right" vertical="center"/>
      <protection locked="0"/>
    </xf>
    <xf numFmtId="0" fontId="24" fillId="0" borderId="12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6" fillId="25" borderId="0" xfId="0" applyFont="1" applyFill="1" applyAlignment="1">
      <alignment horizontal="center"/>
    </xf>
    <xf numFmtId="0" fontId="24" fillId="0" borderId="0" xfId="0" applyFont="1" applyAlignment="1">
      <alignment horizontal="right" vertical="center"/>
    </xf>
    <xf numFmtId="0" fontId="33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center"/>
    </xf>
    <xf numFmtId="0" fontId="21" fillId="0" borderId="32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24" fillId="0" borderId="25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vertical="center"/>
      <protection locked="0"/>
    </xf>
    <xf numFmtId="0" fontId="21" fillId="0" borderId="27" xfId="0" applyFont="1" applyBorder="1" applyAlignment="1" applyProtection="1">
      <alignment vertical="center"/>
      <protection locked="0"/>
    </xf>
    <xf numFmtId="0" fontId="31" fillId="25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25" xfId="0" applyFont="1" applyBorder="1" applyAlignment="1" applyProtection="1">
      <alignment vertical="center"/>
      <protection locked="0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165" fontId="20" fillId="0" borderId="25" xfId="0" applyNumberFormat="1" applyFont="1" applyBorder="1" applyAlignment="1">
      <alignment horizontal="center" vertical="center"/>
    </xf>
    <xf numFmtId="165" fontId="20" fillId="0" borderId="26" xfId="0" applyNumberFormat="1" applyFont="1" applyBorder="1" applyAlignment="1">
      <alignment horizontal="center" vertical="center"/>
    </xf>
    <xf numFmtId="165" fontId="20" fillId="0" borderId="27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1" fontId="20" fillId="0" borderId="26" xfId="0" applyNumberFormat="1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6" fillId="25" borderId="0" xfId="0" applyFont="1" applyFill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/>
    <xf numFmtId="0" fontId="21" fillId="0" borderId="11" xfId="0" applyFont="1" applyBorder="1"/>
    <xf numFmtId="0" fontId="21" fillId="0" borderId="11" xfId="0" applyFont="1" applyBorder="1" applyAlignment="1">
      <alignment vertical="center"/>
    </xf>
    <xf numFmtId="0" fontId="27" fillId="25" borderId="0" xfId="0" applyFont="1" applyFill="1" applyAlignment="1">
      <alignment horizontal="left" vertical="center"/>
    </xf>
    <xf numFmtId="0" fontId="21" fillId="25" borderId="0" xfId="0" applyFont="1" applyFill="1" applyAlignment="1">
      <alignment horizontal="left" vertical="center"/>
    </xf>
    <xf numFmtId="0" fontId="28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right" vertical="center"/>
    </xf>
    <xf numFmtId="0" fontId="21" fillId="0" borderId="1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4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1" fillId="0" borderId="13" xfId="0" applyFont="1" applyBorder="1" applyAlignment="1" applyProtection="1">
      <alignment horizontal="left"/>
      <protection locked="0"/>
    </xf>
    <xf numFmtId="166" fontId="21" fillId="0" borderId="13" xfId="0" applyNumberFormat="1" applyFont="1" applyBorder="1" applyAlignment="1" applyProtection="1">
      <alignment horizontal="left"/>
      <protection locked="0"/>
    </xf>
    <xf numFmtId="0" fontId="21" fillId="0" borderId="17" xfId="0" applyFont="1" applyBorder="1" applyAlignment="1" applyProtection="1">
      <alignment horizontal="left"/>
      <protection locked="0"/>
    </xf>
    <xf numFmtId="0" fontId="24" fillId="0" borderId="13" xfId="0" applyFont="1" applyBorder="1" applyAlignment="1">
      <alignment vertical="center"/>
    </xf>
    <xf numFmtId="0" fontId="21" fillId="0" borderId="13" xfId="0" quotePrefix="1" applyFont="1" applyBorder="1" applyAlignment="1" applyProtection="1">
      <alignment horizontal="left"/>
      <protection locked="0"/>
    </xf>
    <xf numFmtId="0" fontId="25" fillId="0" borderId="13" xfId="34" applyFont="1" applyBorder="1" applyAlignment="1" applyProtection="1">
      <alignment horizontal="left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166" fontId="24" fillId="0" borderId="13" xfId="0" applyNumberFormat="1" applyFont="1" applyBorder="1" applyAlignment="1" applyProtection="1">
      <alignment horizontal="center" vertical="center"/>
      <protection locked="0"/>
    </xf>
    <xf numFmtId="166" fontId="24" fillId="0" borderId="17" xfId="0" applyNumberFormat="1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1" fontId="20" fillId="0" borderId="26" xfId="0" applyNumberFormat="1" applyFont="1" applyBorder="1" applyAlignment="1" applyProtection="1">
      <alignment horizontal="left" vertical="center"/>
      <protection locked="0"/>
    </xf>
    <xf numFmtId="0" fontId="20" fillId="0" borderId="27" xfId="0" applyFont="1" applyBorder="1" applyAlignment="1" applyProtection="1">
      <alignment horizontal="left" vertical="center"/>
      <protection locked="0"/>
    </xf>
    <xf numFmtId="165" fontId="20" fillId="0" borderId="25" xfId="0" applyNumberFormat="1" applyFont="1" applyBorder="1" applyAlignment="1" applyProtection="1">
      <alignment horizontal="center" vertical="center"/>
      <protection locked="0"/>
    </xf>
    <xf numFmtId="165" fontId="20" fillId="0" borderId="26" xfId="0" applyNumberFormat="1" applyFont="1" applyBorder="1" applyAlignment="1" applyProtection="1">
      <alignment horizontal="center" vertical="center"/>
      <protection locked="0"/>
    </xf>
    <xf numFmtId="165" fontId="20" fillId="0" borderId="27" xfId="0" applyNumberFormat="1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1" fillId="25" borderId="25" xfId="0" applyFont="1" applyFill="1" applyBorder="1" applyAlignment="1">
      <alignment horizontal="center" vertical="center"/>
    </xf>
    <xf numFmtId="0" fontId="32" fillId="25" borderId="26" xfId="0" applyFont="1" applyFill="1" applyBorder="1" applyAlignment="1">
      <alignment horizontal="center" vertical="center"/>
    </xf>
    <xf numFmtId="0" fontId="32" fillId="25" borderId="27" xfId="0" applyFont="1" applyFill="1" applyBorder="1" applyAlignment="1">
      <alignment horizontal="center" vertical="center"/>
    </xf>
    <xf numFmtId="0" fontId="21" fillId="0" borderId="25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30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0" fontId="24" fillId="0" borderId="13" xfId="0" applyFont="1" applyBorder="1" applyAlignment="1" applyProtection="1">
      <alignment vertical="center"/>
      <protection locked="0"/>
    </xf>
    <xf numFmtId="0" fontId="24" fillId="0" borderId="17" xfId="0" applyFont="1" applyBorder="1" applyAlignment="1">
      <alignment vertical="center"/>
    </xf>
    <xf numFmtId="0" fontId="24" fillId="0" borderId="18" xfId="0" applyFont="1" applyBorder="1" applyAlignment="1">
      <alignment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45" xr:uid="{1263E718-ED17-3145-8ACC-EAAB6DE662BE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3" xr:uid="{00000000-0005-0000-0000-000027000000}"/>
    <cellStyle name="Normal 3" xfId="44" xr:uid="{B89E57F6-1CB3-0F40-B53E-0C4BD55DEB68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16122"/>
      <color rgb="FFF75E21"/>
      <color rgb="FFF15C1F"/>
      <color rgb="FFE97845"/>
      <color rgb="FFFF9900"/>
      <color rgb="FFFF555C"/>
      <color rgb="FFE66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118533</xdr:colOff>
      <xdr:row>1</xdr:row>
      <xdr:rowOff>128407</xdr:rowOff>
    </xdr:from>
    <xdr:to>
      <xdr:col>19</xdr:col>
      <xdr:colOff>108757</xdr:colOff>
      <xdr:row>4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E0903E-0BF3-DA47-B655-192663F4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3" y="293507"/>
          <a:ext cx="8542968" cy="1522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6283-276B-0844-BB6F-95CE16942B14}">
  <sheetPr>
    <tabColor theme="4"/>
    <pageSetUpPr fitToPage="1"/>
  </sheetPr>
  <dimension ref="B2:IF269"/>
  <sheetViews>
    <sheetView showGridLines="0" showRowColHeaders="0" tabSelected="1" topLeftCell="A6" zoomScale="90" zoomScaleNormal="90" workbookViewId="0">
      <selection activeCell="G10" sqref="G10:S10"/>
    </sheetView>
  </sheetViews>
  <sheetFormatPr baseColWidth="10" defaultColWidth="9" defaultRowHeight="14" x14ac:dyDescent="0.15"/>
  <cols>
    <col min="1" max="1" width="2.5" style="3" customWidth="1"/>
    <col min="2" max="2" width="5.33203125" style="3" customWidth="1"/>
    <col min="3" max="5" width="4.6640625" style="3" customWidth="1"/>
    <col min="6" max="7" width="4.5" style="3" customWidth="1"/>
    <col min="8" max="9" width="9" style="3"/>
    <col min="10" max="10" width="7.6640625" style="3" customWidth="1"/>
    <col min="11" max="11" width="1.6640625" style="3" customWidth="1"/>
    <col min="12" max="12" width="10.33203125" style="3" customWidth="1"/>
    <col min="13" max="14" width="4.33203125" style="3" customWidth="1"/>
    <col min="15" max="15" width="4.5" style="3" customWidth="1"/>
    <col min="16" max="16" width="3.83203125" style="3" customWidth="1"/>
    <col min="17" max="17" width="11.33203125" style="3" customWidth="1"/>
    <col min="18" max="19" width="9" style="3"/>
    <col min="20" max="20" width="8" style="3" customWidth="1"/>
    <col min="21" max="21" width="2.33203125" style="3" customWidth="1"/>
    <col min="22" max="240" width="10" style="3" customWidth="1"/>
    <col min="241" max="16384" width="9" style="3"/>
  </cols>
  <sheetData>
    <row r="2" spans="2:240" ht="36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</row>
    <row r="3" spans="2:240" ht="36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</row>
    <row r="4" spans="2:240" ht="3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</row>
    <row r="5" spans="2:240" ht="36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</row>
    <row r="6" spans="2:240" ht="20" customHeight="1" thickBot="1" x14ac:dyDescent="0.25">
      <c r="B6" s="1"/>
      <c r="C6" s="1"/>
      <c r="D6" s="1"/>
      <c r="E6" s="1"/>
      <c r="F6" s="1"/>
      <c r="G6" s="1"/>
      <c r="H6" s="1"/>
      <c r="I6" s="86" t="s">
        <v>310</v>
      </c>
      <c r="J6" s="87"/>
      <c r="K6" s="129"/>
      <c r="L6" s="130"/>
      <c r="M6" s="131"/>
      <c r="N6" s="71"/>
      <c r="O6" s="91" t="s">
        <v>321</v>
      </c>
      <c r="P6" s="92"/>
      <c r="Q6" s="92"/>
      <c r="R6" s="127" t="e">
        <f>+#REF!</f>
        <v>#REF!</v>
      </c>
      <c r="S6" s="128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</row>
    <row r="7" spans="2:240" ht="20" customHeight="1" thickBot="1" x14ac:dyDescent="0.25">
      <c r="B7" s="1"/>
      <c r="C7" s="1"/>
      <c r="D7" s="1"/>
      <c r="E7" s="1"/>
      <c r="F7" s="1"/>
      <c r="G7" s="1"/>
      <c r="H7" s="1"/>
      <c r="I7" s="4"/>
      <c r="J7" s="4"/>
      <c r="K7" s="5"/>
      <c r="L7" s="5"/>
      <c r="M7" s="5"/>
      <c r="N7" s="1"/>
      <c r="O7" s="4"/>
      <c r="P7" s="4"/>
      <c r="Q7" s="4"/>
      <c r="R7" s="6"/>
      <c r="S7" s="4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</row>
    <row r="8" spans="2:240" ht="24" customHeight="1" thickBot="1" x14ac:dyDescent="0.2">
      <c r="B8" s="149" t="s">
        <v>320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1"/>
    </row>
    <row r="9" spans="2:240" ht="18" customHeight="1" thickBot="1" x14ac:dyDescent="0.25">
      <c r="B9" s="7"/>
      <c r="C9" s="7"/>
      <c r="D9" s="7"/>
      <c r="E9" s="7"/>
      <c r="F9" s="7"/>
      <c r="G9" s="8"/>
      <c r="H9" s="7"/>
      <c r="I9" s="7"/>
      <c r="J9" s="7"/>
      <c r="K9" s="7"/>
      <c r="L9" s="7"/>
      <c r="M9" s="7"/>
      <c r="N9" s="7"/>
      <c r="O9" s="7"/>
      <c r="P9" s="7"/>
      <c r="Q9" s="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</row>
    <row r="10" spans="2:240" ht="18" customHeight="1" thickBot="1" x14ac:dyDescent="0.25">
      <c r="B10" s="113" t="s">
        <v>3</v>
      </c>
      <c r="C10" s="113"/>
      <c r="D10" s="113"/>
      <c r="E10" s="113"/>
      <c r="F10" s="113"/>
      <c r="G10" s="114" t="s">
        <v>0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</row>
    <row r="11" spans="2:240" ht="18" customHeight="1" thickBot="1" x14ac:dyDescent="0.25">
      <c r="B11" s="113" t="s">
        <v>6</v>
      </c>
      <c r="C11" s="113"/>
      <c r="D11" s="113"/>
      <c r="E11" s="113"/>
      <c r="F11" s="113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</row>
    <row r="12" spans="2:240" ht="18" customHeight="1" thickBot="1" x14ac:dyDescent="0.25">
      <c r="B12" s="113"/>
      <c r="C12" s="113"/>
      <c r="D12" s="113"/>
      <c r="E12" s="113"/>
      <c r="F12" s="113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V12" s="2"/>
      <c r="W12" s="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</row>
    <row r="13" spans="2:240" ht="18" customHeight="1" thickBot="1" x14ac:dyDescent="0.25">
      <c r="B13" s="113"/>
      <c r="C13" s="113"/>
      <c r="D13" s="113"/>
      <c r="E13" s="113"/>
      <c r="F13" s="113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</row>
    <row r="14" spans="2:240" ht="18" customHeight="1" thickBot="1" x14ac:dyDescent="0.25">
      <c r="B14" s="113"/>
      <c r="C14" s="113"/>
      <c r="D14" s="113"/>
      <c r="E14" s="113"/>
      <c r="F14" s="113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</row>
    <row r="15" spans="2:240" ht="18" customHeight="1" thickBot="1" x14ac:dyDescent="0.25">
      <c r="B15" s="113" t="s">
        <v>309</v>
      </c>
      <c r="C15" s="113"/>
      <c r="D15" s="113"/>
      <c r="E15" s="113"/>
      <c r="F15" s="113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</row>
    <row r="16" spans="2:240" ht="18" customHeight="1" thickBot="1" x14ac:dyDescent="0.25">
      <c r="B16" s="113" t="s">
        <v>11</v>
      </c>
      <c r="C16" s="113"/>
      <c r="D16" s="113"/>
      <c r="E16" s="113"/>
      <c r="F16" s="113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</row>
    <row r="17" spans="2:240" ht="18" customHeight="1" thickBot="1" x14ac:dyDescent="0.25">
      <c r="B17" s="113" t="s">
        <v>13</v>
      </c>
      <c r="C17" s="113"/>
      <c r="D17" s="113"/>
      <c r="E17" s="113"/>
      <c r="F17" s="113"/>
      <c r="G17" s="118"/>
      <c r="H17" s="114"/>
      <c r="I17" s="114"/>
      <c r="J17" s="114"/>
      <c r="K17" s="114"/>
      <c r="L17" s="114"/>
      <c r="M17" s="114"/>
      <c r="N17" s="114"/>
      <c r="O17" s="114"/>
      <c r="P17" s="114"/>
      <c r="Q17" s="116"/>
      <c r="R17" s="44"/>
      <c r="S17" s="45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</row>
    <row r="18" spans="2:240" ht="18" customHeight="1" thickBot="1" x14ac:dyDescent="0.25">
      <c r="B18" s="113" t="s">
        <v>15</v>
      </c>
      <c r="C18" s="113"/>
      <c r="D18" s="113"/>
      <c r="E18" s="113"/>
      <c r="F18" s="113"/>
      <c r="G18" s="119"/>
      <c r="H18" s="114"/>
      <c r="I18" s="114"/>
      <c r="J18" s="114"/>
      <c r="K18" s="114"/>
      <c r="L18" s="114"/>
      <c r="M18" s="114"/>
      <c r="N18" s="114"/>
      <c r="O18" s="114"/>
      <c r="P18" s="114"/>
      <c r="Q18" s="116"/>
      <c r="R18" s="44"/>
      <c r="S18" s="45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</row>
    <row r="19" spans="2:240" ht="18" customHeight="1" thickBot="1" x14ac:dyDescent="0.25">
      <c r="B19" s="113" t="s">
        <v>17</v>
      </c>
      <c r="C19" s="113"/>
      <c r="D19" s="113"/>
      <c r="E19" s="113"/>
      <c r="F19" s="113"/>
      <c r="G19" s="119"/>
      <c r="H19" s="114"/>
      <c r="I19" s="114"/>
      <c r="J19" s="114"/>
      <c r="K19" s="114"/>
      <c r="L19" s="114"/>
      <c r="M19" s="114"/>
      <c r="N19" s="114"/>
      <c r="O19" s="114"/>
      <c r="P19" s="114"/>
      <c r="Q19" s="116"/>
      <c r="R19" s="44"/>
      <c r="S19" s="45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</row>
    <row r="20" spans="2:240" ht="18" customHeight="1" thickBot="1" x14ac:dyDescent="0.25">
      <c r="B20" s="113" t="s">
        <v>20</v>
      </c>
      <c r="C20" s="113"/>
      <c r="D20" s="113"/>
      <c r="E20" s="113"/>
      <c r="F20" s="113"/>
      <c r="G20" s="115"/>
      <c r="H20" s="114"/>
      <c r="I20" s="114"/>
      <c r="J20" s="114"/>
      <c r="K20" s="114"/>
      <c r="L20" s="114"/>
      <c r="M20" s="114"/>
      <c r="N20" s="114"/>
      <c r="O20" s="114"/>
      <c r="P20" s="114"/>
      <c r="Q20" s="116"/>
      <c r="R20" s="44"/>
      <c r="S20" s="4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</row>
    <row r="21" spans="2:240" x14ac:dyDescent="0.2">
      <c r="G21" s="10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</row>
    <row r="22" spans="2:240" ht="15" thickBot="1" x14ac:dyDescent="0.25">
      <c r="G22" s="10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</row>
    <row r="23" spans="2:240" ht="18" customHeight="1" thickBot="1" x14ac:dyDescent="0.25">
      <c r="B23" s="117" t="s">
        <v>23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</row>
    <row r="24" spans="2:240" ht="18" customHeight="1" thickBot="1" x14ac:dyDescent="0.25">
      <c r="B24" s="117" t="s">
        <v>25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23"/>
      <c r="N24" s="146"/>
      <c r="O24" s="147"/>
      <c r="P24" s="147"/>
      <c r="Q24" s="148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</row>
    <row r="25" spans="2:240" ht="18" customHeight="1" thickBot="1" x14ac:dyDescent="0.25">
      <c r="B25" s="117" t="s">
        <v>26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23"/>
      <c r="N25" s="146"/>
      <c r="O25" s="147"/>
      <c r="P25" s="147"/>
      <c r="Q25" s="148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</row>
    <row r="26" spans="2:240" ht="18" customHeight="1" thickBot="1" x14ac:dyDescent="0.25">
      <c r="B26" s="117" t="s">
        <v>27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23"/>
      <c r="N26" s="146"/>
      <c r="O26" s="147"/>
      <c r="P26" s="147"/>
      <c r="Q26" s="148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</row>
    <row r="27" spans="2:240" ht="18" customHeight="1" thickBot="1" x14ac:dyDescent="0.25">
      <c r="B27" s="117" t="s">
        <v>28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20"/>
      <c r="N27" s="120"/>
      <c r="O27" s="120"/>
      <c r="P27" s="112" t="s">
        <v>29</v>
      </c>
      <c r="Q27" s="11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</row>
    <row r="28" spans="2:240" ht="18" customHeight="1" thickBot="1" x14ac:dyDescent="0.25">
      <c r="B28" s="117" t="s">
        <v>30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20"/>
      <c r="N28" s="120"/>
      <c r="O28" s="120" t="s">
        <v>31</v>
      </c>
      <c r="P28" s="120"/>
      <c r="Q28" s="120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</row>
    <row r="29" spans="2:240" ht="18" customHeight="1" thickBot="1" x14ac:dyDescent="0.25">
      <c r="B29" s="117" t="s">
        <v>32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20" t="s">
        <v>9</v>
      </c>
      <c r="N29" s="120"/>
      <c r="O29" s="120"/>
      <c r="P29" s="120" t="s">
        <v>2</v>
      </c>
      <c r="Q29" s="120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</row>
    <row r="30" spans="2:240" ht="18" customHeight="1" thickBot="1" x14ac:dyDescent="0.25">
      <c r="B30" s="117" t="s">
        <v>33</v>
      </c>
      <c r="C30" s="117"/>
      <c r="D30" s="117"/>
      <c r="E30" s="117"/>
      <c r="F30" s="117"/>
      <c r="G30" s="121" t="s">
        <v>9</v>
      </c>
      <c r="H30" s="121"/>
      <c r="I30" s="121"/>
      <c r="J30" s="122"/>
      <c r="K30" s="47"/>
      <c r="L30" s="123" t="s">
        <v>2</v>
      </c>
      <c r="M30" s="124"/>
      <c r="N30" s="124"/>
      <c r="O30" s="124"/>
      <c r="P30" s="124"/>
      <c r="Q30" s="125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</row>
    <row r="31" spans="2:240" ht="15" thickBot="1" x14ac:dyDescent="0.25"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</row>
    <row r="32" spans="2:240" ht="18" customHeight="1" thickBot="1" x14ac:dyDescent="0.25">
      <c r="B32" s="117" t="s">
        <v>4</v>
      </c>
      <c r="C32" s="117"/>
      <c r="D32" s="117"/>
      <c r="E32" s="117"/>
      <c r="F32" s="117"/>
      <c r="G32" s="117"/>
      <c r="H32" s="117"/>
      <c r="I32" s="126"/>
      <c r="J32" s="126"/>
      <c r="K32" s="126"/>
      <c r="L32" s="126"/>
      <c r="M32" s="126"/>
      <c r="N32" s="126"/>
      <c r="O32" s="14" t="s">
        <v>5</v>
      </c>
      <c r="P32" s="126"/>
      <c r="Q32" s="126"/>
      <c r="R32" s="126"/>
      <c r="S32" s="126"/>
      <c r="T32" s="12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</row>
    <row r="33" spans="2:240" ht="18" customHeight="1" thickBot="1" x14ac:dyDescent="0.25">
      <c r="B33" s="117" t="s">
        <v>7</v>
      </c>
      <c r="C33" s="117"/>
      <c r="D33" s="117"/>
      <c r="E33" s="117"/>
      <c r="F33" s="117"/>
      <c r="G33" s="117"/>
      <c r="H33" s="117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</row>
    <row r="34" spans="2:240" ht="18" customHeight="1" thickBot="1" x14ac:dyDescent="0.25">
      <c r="B34" s="117"/>
      <c r="C34" s="117"/>
      <c r="D34" s="117"/>
      <c r="E34" s="117"/>
      <c r="F34" s="117"/>
      <c r="G34" s="117"/>
      <c r="H34" s="117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</row>
    <row r="35" spans="2:240" ht="18" customHeight="1" thickBot="1" x14ac:dyDescent="0.25">
      <c r="B35" s="117"/>
      <c r="C35" s="117"/>
      <c r="D35" s="117"/>
      <c r="E35" s="117"/>
      <c r="F35" s="117"/>
      <c r="G35" s="117"/>
      <c r="H35" s="117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</row>
    <row r="36" spans="2:240" ht="18" customHeight="1" thickBot="1" x14ac:dyDescent="0.25">
      <c r="B36" s="117"/>
      <c r="C36" s="117"/>
      <c r="D36" s="117"/>
      <c r="E36" s="117"/>
      <c r="F36" s="117"/>
      <c r="G36" s="117"/>
      <c r="H36" s="117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</row>
    <row r="37" spans="2:240" ht="18" customHeight="1" thickBot="1" x14ac:dyDescent="0.25">
      <c r="B37" s="117" t="s">
        <v>8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48" t="s">
        <v>9</v>
      </c>
      <c r="N37" s="46" t="s">
        <v>10</v>
      </c>
      <c r="O37" s="126" t="s">
        <v>0</v>
      </c>
      <c r="P37" s="126"/>
      <c r="Q37" s="126"/>
      <c r="R37" s="126"/>
      <c r="S37" s="126"/>
      <c r="T37" s="126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</row>
    <row r="38" spans="2:240" ht="18" customHeight="1" thickBot="1" x14ac:dyDescent="0.25">
      <c r="B38" s="117" t="s">
        <v>12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48" t="s">
        <v>9</v>
      </c>
      <c r="N38" s="46" t="s">
        <v>10</v>
      </c>
      <c r="O38" s="126"/>
      <c r="P38" s="126"/>
      <c r="Q38" s="126"/>
      <c r="R38" s="126"/>
      <c r="S38" s="126"/>
      <c r="T38" s="126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</row>
    <row r="39" spans="2:240" ht="18" customHeight="1" thickBot="1" x14ac:dyDescent="0.25">
      <c r="B39" s="117" t="s">
        <v>14</v>
      </c>
      <c r="C39" s="117"/>
      <c r="D39" s="117"/>
      <c r="E39" s="117"/>
      <c r="F39" s="117"/>
      <c r="G39" s="162"/>
      <c r="H39" s="16"/>
      <c r="I39" s="16"/>
      <c r="J39" s="163"/>
      <c r="K39" s="117"/>
      <c r="L39" s="117"/>
      <c r="M39" s="48" t="s">
        <v>9</v>
      </c>
      <c r="N39" s="46" t="s">
        <v>10</v>
      </c>
      <c r="O39" s="126"/>
      <c r="P39" s="126"/>
      <c r="Q39" s="126"/>
      <c r="R39" s="126"/>
      <c r="S39" s="126"/>
      <c r="T39" s="126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</row>
    <row r="40" spans="2:240" ht="18" customHeight="1" thickBot="1" x14ac:dyDescent="0.25"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5"/>
      <c r="N40" s="13"/>
      <c r="O40" s="112" t="s">
        <v>16</v>
      </c>
      <c r="P40" s="112"/>
      <c r="Q40" s="112"/>
      <c r="R40" s="112"/>
      <c r="S40" s="112"/>
      <c r="T40" s="11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</row>
    <row r="41" spans="2:240" ht="18" customHeight="1" thickBot="1" x14ac:dyDescent="0.25">
      <c r="B41" s="117" t="s">
        <v>18</v>
      </c>
      <c r="C41" s="117"/>
      <c r="D41" s="117"/>
      <c r="E41" s="117"/>
      <c r="F41" s="117"/>
      <c r="G41" s="117"/>
      <c r="H41" s="117"/>
      <c r="I41" s="117" t="s">
        <v>19</v>
      </c>
      <c r="J41" s="117"/>
      <c r="K41" s="117"/>
      <c r="L41" s="117"/>
      <c r="M41" s="48" t="s">
        <v>9</v>
      </c>
      <c r="N41" s="46" t="s">
        <v>10</v>
      </c>
      <c r="O41" s="161"/>
      <c r="P41" s="161"/>
      <c r="Q41" s="161"/>
      <c r="R41" s="161"/>
      <c r="S41" s="161"/>
      <c r="T41" s="161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</row>
    <row r="42" spans="2:240" ht="18" customHeight="1" thickBot="1" x14ac:dyDescent="0.25">
      <c r="B42" s="117" t="s">
        <v>18</v>
      </c>
      <c r="C42" s="117"/>
      <c r="D42" s="117"/>
      <c r="E42" s="117"/>
      <c r="F42" s="117"/>
      <c r="G42" s="117"/>
      <c r="H42" s="117"/>
      <c r="I42" s="117" t="s">
        <v>21</v>
      </c>
      <c r="J42" s="117"/>
      <c r="K42" s="117"/>
      <c r="L42" s="117"/>
      <c r="M42" s="48" t="s">
        <v>9</v>
      </c>
      <c r="N42" s="46" t="s">
        <v>10</v>
      </c>
      <c r="O42" s="161"/>
      <c r="P42" s="161"/>
      <c r="Q42" s="161"/>
      <c r="R42" s="161"/>
      <c r="S42" s="161"/>
      <c r="T42" s="161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</row>
    <row r="43" spans="2:240" ht="18" customHeight="1" thickBot="1" x14ac:dyDescent="0.25">
      <c r="B43" s="117" t="s">
        <v>0</v>
      </c>
      <c r="C43" s="117"/>
      <c r="D43" s="117"/>
      <c r="E43" s="117"/>
      <c r="F43" s="117"/>
      <c r="G43" s="117"/>
      <c r="H43" s="117"/>
      <c r="I43" s="117" t="s">
        <v>0</v>
      </c>
      <c r="J43" s="117"/>
      <c r="K43" s="117"/>
      <c r="L43" s="117"/>
      <c r="M43" s="17"/>
      <c r="N43" s="11"/>
      <c r="O43" s="112" t="s">
        <v>22</v>
      </c>
      <c r="P43" s="112"/>
      <c r="Q43" s="112"/>
      <c r="R43" s="112"/>
      <c r="S43" s="112"/>
      <c r="T43" s="11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</row>
    <row r="44" spans="2:240" ht="18" customHeight="1" thickBot="1" x14ac:dyDescent="0.25">
      <c r="M44" s="18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</row>
    <row r="45" spans="2:240" ht="18" customHeight="1" thickBot="1" x14ac:dyDescent="0.25">
      <c r="B45" s="117" t="s">
        <v>24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</row>
    <row r="46" spans="2:240" ht="18" customHeight="1" thickBot="1" x14ac:dyDescent="0.25">
      <c r="B46" s="117" t="s">
        <v>25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23"/>
      <c r="N46" s="146"/>
      <c r="O46" s="147"/>
      <c r="P46" s="147"/>
      <c r="Q46" s="148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</row>
    <row r="47" spans="2:240" ht="18" customHeight="1" thickBot="1" x14ac:dyDescent="0.25">
      <c r="B47" s="117" t="s">
        <v>26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23"/>
      <c r="N47" s="146"/>
      <c r="O47" s="147"/>
      <c r="P47" s="147"/>
      <c r="Q47" s="148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</row>
    <row r="48" spans="2:240" ht="18" customHeight="1" thickBot="1" x14ac:dyDescent="0.25">
      <c r="B48" s="117" t="s">
        <v>27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23"/>
      <c r="N48" s="146"/>
      <c r="O48" s="147"/>
      <c r="P48" s="147"/>
      <c r="Q48" s="148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</row>
    <row r="49" spans="2:240" ht="18" customHeight="1" thickBot="1" x14ac:dyDescent="0.25">
      <c r="B49" s="117" t="s">
        <v>28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20"/>
      <c r="N49" s="120"/>
      <c r="O49" s="120"/>
      <c r="P49" s="112" t="s">
        <v>29</v>
      </c>
      <c r="Q49" s="11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</row>
    <row r="50" spans="2:240" ht="18" customHeight="1" thickBot="1" x14ac:dyDescent="0.25">
      <c r="B50" s="117" t="s">
        <v>30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20"/>
      <c r="N50" s="120"/>
      <c r="O50" s="120" t="s">
        <v>31</v>
      </c>
      <c r="P50" s="120"/>
      <c r="Q50" s="120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</row>
    <row r="51" spans="2:240" ht="18" customHeight="1" thickBot="1" x14ac:dyDescent="0.25">
      <c r="B51" s="117" t="s">
        <v>32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20" t="s">
        <v>9</v>
      </c>
      <c r="N51" s="120"/>
      <c r="O51" s="120"/>
      <c r="P51" s="120" t="s">
        <v>2</v>
      </c>
      <c r="Q51" s="120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</row>
    <row r="52" spans="2:240" ht="18" customHeight="1" thickBot="1" x14ac:dyDescent="0.25">
      <c r="B52" s="117" t="s">
        <v>33</v>
      </c>
      <c r="C52" s="117"/>
      <c r="D52" s="117"/>
      <c r="E52" s="117"/>
      <c r="F52" s="117"/>
      <c r="G52" s="121" t="s">
        <v>9</v>
      </c>
      <c r="H52" s="120"/>
      <c r="I52" s="120"/>
      <c r="J52" s="123"/>
      <c r="K52" s="49"/>
      <c r="L52" s="123" t="s">
        <v>2</v>
      </c>
      <c r="M52" s="124"/>
      <c r="N52" s="124"/>
      <c r="O52" s="124"/>
      <c r="P52" s="124"/>
      <c r="Q52" s="125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</row>
    <row r="53" spans="2:240" ht="18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</row>
    <row r="54" spans="2:240" ht="12" customHeight="1" x14ac:dyDescent="0.2">
      <c r="B54" s="97" t="s">
        <v>34</v>
      </c>
      <c r="C54" s="97"/>
      <c r="D54" s="97"/>
      <c r="E54" s="97"/>
      <c r="F54" s="97"/>
      <c r="G54" s="97"/>
      <c r="H54" s="20"/>
      <c r="I54" s="21"/>
      <c r="J54" s="22" t="s">
        <v>1</v>
      </c>
      <c r="K54" s="23"/>
      <c r="L54" s="97" t="s">
        <v>35</v>
      </c>
      <c r="M54" s="97"/>
      <c r="N54" s="97"/>
      <c r="O54" s="97"/>
      <c r="P54" s="97"/>
      <c r="Q54" s="97"/>
      <c r="R54" s="24"/>
      <c r="S54" s="24"/>
      <c r="T54" s="22" t="s">
        <v>1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</row>
    <row r="55" spans="2:240" ht="12" customHeight="1" x14ac:dyDescent="0.2">
      <c r="B55" s="95" t="s">
        <v>38</v>
      </c>
      <c r="C55" s="96"/>
      <c r="D55" s="96"/>
      <c r="E55" s="96"/>
      <c r="F55" s="96"/>
      <c r="G55" s="96"/>
      <c r="H55" s="55">
        <v>3</v>
      </c>
      <c r="I55" s="55">
        <f>SUM(H55*J55)</f>
        <v>0</v>
      </c>
      <c r="J55" s="56">
        <v>0</v>
      </c>
      <c r="L55" s="95" t="s">
        <v>39</v>
      </c>
      <c r="M55" s="96"/>
      <c r="N55" s="96"/>
      <c r="O55" s="96"/>
      <c r="P55" s="96"/>
      <c r="Q55" s="96"/>
      <c r="R55" s="55">
        <v>0.5</v>
      </c>
      <c r="S55" s="55">
        <f t="shared" ref="S55:S64" si="0">SUM(R55*T55)</f>
        <v>0</v>
      </c>
      <c r="T55" s="57">
        <v>0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</row>
    <row r="56" spans="2:240" ht="12" customHeight="1" x14ac:dyDescent="0.2">
      <c r="B56" s="95" t="s">
        <v>42</v>
      </c>
      <c r="C56" s="96"/>
      <c r="D56" s="96"/>
      <c r="E56" s="96"/>
      <c r="F56" s="96"/>
      <c r="G56" s="96"/>
      <c r="H56" s="55">
        <v>2</v>
      </c>
      <c r="I56" s="55">
        <f>SUM(H56*J56)</f>
        <v>0</v>
      </c>
      <c r="J56" s="56">
        <v>0</v>
      </c>
      <c r="L56" s="95" t="s">
        <v>43</v>
      </c>
      <c r="M56" s="96"/>
      <c r="N56" s="96"/>
      <c r="O56" s="96"/>
      <c r="P56" s="96"/>
      <c r="Q56" s="96"/>
      <c r="R56" s="55">
        <v>1.5</v>
      </c>
      <c r="S56" s="55">
        <f t="shared" si="0"/>
        <v>0</v>
      </c>
      <c r="T56" s="56">
        <v>0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</row>
    <row r="57" spans="2:240" ht="12" customHeight="1" x14ac:dyDescent="0.2">
      <c r="B57" s="95" t="s">
        <v>46</v>
      </c>
      <c r="C57" s="96"/>
      <c r="D57" s="96"/>
      <c r="E57" s="96"/>
      <c r="F57" s="96"/>
      <c r="G57" s="96"/>
      <c r="H57" s="55">
        <v>1</v>
      </c>
      <c r="I57" s="55">
        <f>SUM(H57*J57)</f>
        <v>0</v>
      </c>
      <c r="J57" s="66">
        <v>0</v>
      </c>
      <c r="L57" s="95" t="s">
        <v>47</v>
      </c>
      <c r="M57" s="96"/>
      <c r="N57" s="96"/>
      <c r="O57" s="96"/>
      <c r="P57" s="96"/>
      <c r="Q57" s="96"/>
      <c r="R57" s="55">
        <v>1.5</v>
      </c>
      <c r="S57" s="55">
        <f t="shared" si="0"/>
        <v>0</v>
      </c>
      <c r="T57" s="56">
        <v>0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</row>
    <row r="58" spans="2:240" ht="12" customHeight="1" x14ac:dyDescent="0.2">
      <c r="B58" s="95" t="s">
        <v>50</v>
      </c>
      <c r="C58" s="96"/>
      <c r="D58" s="96"/>
      <c r="E58" s="96"/>
      <c r="F58" s="96"/>
      <c r="G58" s="96"/>
      <c r="H58" s="55">
        <v>5</v>
      </c>
      <c r="I58" s="55">
        <f>SUM(H58*J58)</f>
        <v>0</v>
      </c>
      <c r="J58" s="66">
        <v>0</v>
      </c>
      <c r="L58" s="95" t="s">
        <v>51</v>
      </c>
      <c r="M58" s="96"/>
      <c r="N58" s="96"/>
      <c r="O58" s="96"/>
      <c r="P58" s="96"/>
      <c r="Q58" s="96"/>
      <c r="R58" s="55">
        <v>0.5</v>
      </c>
      <c r="S58" s="55">
        <f t="shared" si="0"/>
        <v>0</v>
      </c>
      <c r="T58" s="56">
        <v>0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</row>
    <row r="59" spans="2:240" ht="12" customHeight="1" x14ac:dyDescent="0.2">
      <c r="B59" s="95" t="s">
        <v>54</v>
      </c>
      <c r="C59" s="96"/>
      <c r="D59" s="96"/>
      <c r="E59" s="96"/>
      <c r="F59" s="96"/>
      <c r="G59" s="96"/>
      <c r="H59" s="55">
        <v>1</v>
      </c>
      <c r="I59" s="55">
        <f t="shared" ref="I59:I77" si="1">SUM(H59*J59)</f>
        <v>0</v>
      </c>
      <c r="J59" s="56">
        <v>0</v>
      </c>
      <c r="L59" s="95" t="s">
        <v>55</v>
      </c>
      <c r="M59" s="96"/>
      <c r="N59" s="96"/>
      <c r="O59" s="96"/>
      <c r="P59" s="96"/>
      <c r="Q59" s="96"/>
      <c r="R59" s="55">
        <v>0.5</v>
      </c>
      <c r="S59" s="55">
        <f t="shared" si="0"/>
        <v>0</v>
      </c>
      <c r="T59" s="56">
        <v>0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</row>
    <row r="60" spans="2:240" ht="12" customHeight="1" x14ac:dyDescent="0.2">
      <c r="B60" s="95" t="s">
        <v>58</v>
      </c>
      <c r="C60" s="96"/>
      <c r="D60" s="96"/>
      <c r="E60" s="96"/>
      <c r="F60" s="96"/>
      <c r="G60" s="96"/>
      <c r="H60" s="55">
        <v>1</v>
      </c>
      <c r="I60" s="55">
        <f t="shared" si="1"/>
        <v>0</v>
      </c>
      <c r="J60" s="56">
        <v>0</v>
      </c>
      <c r="L60" s="95" t="s">
        <v>59</v>
      </c>
      <c r="M60" s="96"/>
      <c r="N60" s="96"/>
      <c r="O60" s="96"/>
      <c r="P60" s="96"/>
      <c r="Q60" s="96"/>
      <c r="R60" s="55">
        <v>0.5</v>
      </c>
      <c r="S60" s="55">
        <f t="shared" si="0"/>
        <v>0</v>
      </c>
      <c r="T60" s="56">
        <v>0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</row>
    <row r="61" spans="2:240" ht="12" customHeight="1" x14ac:dyDescent="0.2">
      <c r="B61" s="95" t="s">
        <v>62</v>
      </c>
      <c r="C61" s="96"/>
      <c r="D61" s="96"/>
      <c r="E61" s="96"/>
      <c r="F61" s="96"/>
      <c r="G61" s="96"/>
      <c r="H61" s="55">
        <v>1.6</v>
      </c>
      <c r="I61" s="55">
        <f t="shared" si="1"/>
        <v>0</v>
      </c>
      <c r="J61" s="56">
        <v>0</v>
      </c>
      <c r="L61" s="95" t="s">
        <v>63</v>
      </c>
      <c r="M61" s="96"/>
      <c r="N61" s="96"/>
      <c r="O61" s="96"/>
      <c r="P61" s="96"/>
      <c r="Q61" s="96"/>
      <c r="R61" s="55">
        <v>0.25</v>
      </c>
      <c r="S61" s="55">
        <f t="shared" si="0"/>
        <v>0</v>
      </c>
      <c r="T61" s="56">
        <v>0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</row>
    <row r="62" spans="2:240" ht="12" customHeight="1" x14ac:dyDescent="0.2">
      <c r="B62" s="95" t="s">
        <v>66</v>
      </c>
      <c r="C62" s="96"/>
      <c r="D62" s="96"/>
      <c r="E62" s="96"/>
      <c r="F62" s="96"/>
      <c r="G62" s="96"/>
      <c r="H62" s="55">
        <v>0.5</v>
      </c>
      <c r="I62" s="55">
        <f t="shared" si="1"/>
        <v>0</v>
      </c>
      <c r="J62" s="56">
        <v>0</v>
      </c>
      <c r="L62" s="95" t="s">
        <v>67</v>
      </c>
      <c r="M62" s="96"/>
      <c r="N62" s="96"/>
      <c r="O62" s="96"/>
      <c r="P62" s="96"/>
      <c r="Q62" s="96"/>
      <c r="R62" s="55">
        <v>0.5</v>
      </c>
      <c r="S62" s="55">
        <f t="shared" si="0"/>
        <v>0</v>
      </c>
      <c r="T62" s="56">
        <v>0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</row>
    <row r="63" spans="2:240" ht="12" customHeight="1" x14ac:dyDescent="0.2">
      <c r="B63" s="95" t="s">
        <v>70</v>
      </c>
      <c r="C63" s="96"/>
      <c r="D63" s="96"/>
      <c r="E63" s="96"/>
      <c r="F63" s="96"/>
      <c r="G63" s="96"/>
      <c r="H63" s="55">
        <v>0.5</v>
      </c>
      <c r="I63" s="55">
        <f t="shared" si="1"/>
        <v>0</v>
      </c>
      <c r="J63" s="56">
        <v>0</v>
      </c>
      <c r="L63" s="95" t="s">
        <v>71</v>
      </c>
      <c r="M63" s="96"/>
      <c r="N63" s="96"/>
      <c r="O63" s="96"/>
      <c r="P63" s="96"/>
      <c r="Q63" s="96"/>
      <c r="R63" s="55">
        <v>3</v>
      </c>
      <c r="S63" s="55">
        <f t="shared" si="0"/>
        <v>0</v>
      </c>
      <c r="T63" s="56">
        <v>0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</row>
    <row r="64" spans="2:240" ht="12" customHeight="1" x14ac:dyDescent="0.2">
      <c r="B64" s="95" t="s">
        <v>74</v>
      </c>
      <c r="C64" s="96"/>
      <c r="D64" s="96"/>
      <c r="E64" s="96"/>
      <c r="F64" s="96"/>
      <c r="G64" s="96"/>
      <c r="H64" s="55">
        <v>0.75</v>
      </c>
      <c r="I64" s="55">
        <f t="shared" si="1"/>
        <v>0</v>
      </c>
      <c r="J64" s="56">
        <v>0</v>
      </c>
      <c r="L64" s="95" t="s">
        <v>75</v>
      </c>
      <c r="M64" s="96"/>
      <c r="N64" s="96"/>
      <c r="O64" s="96"/>
      <c r="P64" s="96"/>
      <c r="Q64" s="96"/>
      <c r="R64" s="55">
        <v>1</v>
      </c>
      <c r="S64" s="55">
        <f t="shared" si="0"/>
        <v>0</v>
      </c>
      <c r="T64" s="56">
        <v>0</v>
      </c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</row>
    <row r="65" spans="2:240" ht="12" customHeight="1" x14ac:dyDescent="0.2">
      <c r="B65" s="95" t="s">
        <v>78</v>
      </c>
      <c r="C65" s="96"/>
      <c r="D65" s="96"/>
      <c r="E65" s="96"/>
      <c r="F65" s="96"/>
      <c r="G65" s="96"/>
      <c r="H65" s="55">
        <v>0.25</v>
      </c>
      <c r="I65" s="55">
        <f t="shared" si="1"/>
        <v>0</v>
      </c>
      <c r="J65" s="56">
        <v>0</v>
      </c>
      <c r="L65" s="97" t="s">
        <v>79</v>
      </c>
      <c r="M65" s="97"/>
      <c r="N65" s="97"/>
      <c r="O65" s="97"/>
      <c r="P65" s="97"/>
      <c r="Q65" s="97"/>
      <c r="R65" s="24"/>
      <c r="S65" s="24"/>
      <c r="T65" s="22" t="s">
        <v>1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</row>
    <row r="66" spans="2:240" ht="12" customHeight="1" x14ac:dyDescent="0.2">
      <c r="B66" s="95" t="s">
        <v>82</v>
      </c>
      <c r="C66" s="96"/>
      <c r="D66" s="96"/>
      <c r="E66" s="96"/>
      <c r="F66" s="96"/>
      <c r="G66" s="96"/>
      <c r="H66" s="55">
        <v>0.25</v>
      </c>
      <c r="I66" s="55">
        <f t="shared" si="1"/>
        <v>0</v>
      </c>
      <c r="J66" s="56">
        <v>0</v>
      </c>
      <c r="L66" s="95" t="s">
        <v>83</v>
      </c>
      <c r="M66" s="96"/>
      <c r="N66" s="96"/>
      <c r="O66" s="96"/>
      <c r="P66" s="98" t="s">
        <v>84</v>
      </c>
      <c r="Q66" s="98"/>
      <c r="R66" s="55">
        <v>1.75</v>
      </c>
      <c r="S66" s="55">
        <f t="shared" ref="S66:S83" si="2">SUM(R66*T66)</f>
        <v>0</v>
      </c>
      <c r="T66" s="57">
        <v>0</v>
      </c>
      <c r="U66" s="2"/>
      <c r="V66" s="2"/>
      <c r="W66" s="2"/>
      <c r="X66" s="2"/>
      <c r="Y66" s="2" t="s">
        <v>0</v>
      </c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</row>
    <row r="67" spans="2:240" ht="12" customHeight="1" x14ac:dyDescent="0.2">
      <c r="B67" s="95" t="s">
        <v>87</v>
      </c>
      <c r="C67" s="96"/>
      <c r="D67" s="96"/>
      <c r="E67" s="96"/>
      <c r="F67" s="96"/>
      <c r="G67" s="96"/>
      <c r="H67" s="55">
        <v>0.5</v>
      </c>
      <c r="I67" s="55">
        <f t="shared" si="1"/>
        <v>0</v>
      </c>
      <c r="J67" s="56">
        <v>0</v>
      </c>
      <c r="L67" s="95" t="s">
        <v>88</v>
      </c>
      <c r="M67" s="96"/>
      <c r="N67" s="96"/>
      <c r="O67" s="96"/>
      <c r="P67" s="98" t="s">
        <v>89</v>
      </c>
      <c r="Q67" s="98"/>
      <c r="R67" s="55">
        <v>2.5</v>
      </c>
      <c r="S67" s="55">
        <f t="shared" si="2"/>
        <v>0</v>
      </c>
      <c r="T67" s="56">
        <v>0</v>
      </c>
      <c r="V67" s="2"/>
      <c r="W67" s="2"/>
      <c r="X67" s="2"/>
      <c r="Y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</row>
    <row r="68" spans="2:240" ht="12" customHeight="1" x14ac:dyDescent="0.2">
      <c r="B68" s="95" t="s">
        <v>92</v>
      </c>
      <c r="C68" s="96"/>
      <c r="D68" s="96"/>
      <c r="E68" s="96"/>
      <c r="F68" s="96"/>
      <c r="G68" s="96"/>
      <c r="H68" s="55">
        <v>0.25</v>
      </c>
      <c r="I68" s="55">
        <f t="shared" si="1"/>
        <v>0</v>
      </c>
      <c r="J68" s="56">
        <v>0</v>
      </c>
      <c r="L68" s="95" t="s">
        <v>93</v>
      </c>
      <c r="M68" s="96"/>
      <c r="N68" s="96"/>
      <c r="O68" s="96"/>
      <c r="P68" s="98" t="s">
        <v>84</v>
      </c>
      <c r="Q68" s="98"/>
      <c r="R68" s="55">
        <v>1.5</v>
      </c>
      <c r="S68" s="55">
        <f t="shared" si="2"/>
        <v>0</v>
      </c>
      <c r="T68" s="56">
        <v>0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</row>
    <row r="69" spans="2:240" ht="12" customHeight="1" x14ac:dyDescent="0.2">
      <c r="B69" s="95" t="s">
        <v>96</v>
      </c>
      <c r="C69" s="96"/>
      <c r="D69" s="96"/>
      <c r="E69" s="96"/>
      <c r="F69" s="96"/>
      <c r="G69" s="96"/>
      <c r="H69" s="55">
        <v>0.2</v>
      </c>
      <c r="I69" s="55">
        <f t="shared" si="1"/>
        <v>0</v>
      </c>
      <c r="J69" s="56">
        <v>0</v>
      </c>
      <c r="L69" s="99"/>
      <c r="M69" s="98"/>
      <c r="N69" s="98"/>
      <c r="O69" s="98"/>
      <c r="P69" s="98" t="s">
        <v>89</v>
      </c>
      <c r="Q69" s="98"/>
      <c r="R69" s="55">
        <v>2</v>
      </c>
      <c r="S69" s="55">
        <f t="shared" si="2"/>
        <v>0</v>
      </c>
      <c r="T69" s="56">
        <v>0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</row>
    <row r="70" spans="2:240" ht="12" customHeight="1" x14ac:dyDescent="0.2">
      <c r="B70" s="95" t="s">
        <v>99</v>
      </c>
      <c r="C70" s="96"/>
      <c r="D70" s="96"/>
      <c r="E70" s="96"/>
      <c r="F70" s="96"/>
      <c r="G70" s="96"/>
      <c r="H70" s="55">
        <v>0.75</v>
      </c>
      <c r="I70" s="55">
        <f t="shared" si="1"/>
        <v>0</v>
      </c>
      <c r="J70" s="56">
        <v>0</v>
      </c>
      <c r="L70" s="95" t="s">
        <v>100</v>
      </c>
      <c r="M70" s="96"/>
      <c r="N70" s="96"/>
      <c r="O70" s="96"/>
      <c r="P70" s="96"/>
      <c r="Q70" s="96"/>
      <c r="R70" s="55">
        <v>0.75</v>
      </c>
      <c r="S70" s="55">
        <f t="shared" si="2"/>
        <v>0</v>
      </c>
      <c r="T70" s="56">
        <v>0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</row>
    <row r="71" spans="2:240" ht="12" customHeight="1" x14ac:dyDescent="0.2">
      <c r="B71" s="95" t="s">
        <v>103</v>
      </c>
      <c r="C71" s="96"/>
      <c r="D71" s="96"/>
      <c r="E71" s="96"/>
      <c r="F71" s="96"/>
      <c r="G71" s="96"/>
      <c r="H71" s="55">
        <v>2</v>
      </c>
      <c r="I71" s="55">
        <f t="shared" si="1"/>
        <v>0</v>
      </c>
      <c r="J71" s="56">
        <v>0</v>
      </c>
      <c r="L71" s="95" t="s">
        <v>104</v>
      </c>
      <c r="M71" s="96"/>
      <c r="N71" s="96"/>
      <c r="O71" s="96"/>
      <c r="P71" s="96"/>
      <c r="Q71" s="96"/>
      <c r="R71" s="61">
        <v>2</v>
      </c>
      <c r="S71" s="55">
        <f t="shared" si="2"/>
        <v>0</v>
      </c>
      <c r="T71" s="56">
        <v>0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</row>
    <row r="72" spans="2:240" ht="12" customHeight="1" x14ac:dyDescent="0.2">
      <c r="B72" s="95" t="s">
        <v>107</v>
      </c>
      <c r="C72" s="96"/>
      <c r="D72" s="96"/>
      <c r="E72" s="96"/>
      <c r="F72" s="96"/>
      <c r="G72" s="96"/>
      <c r="H72" s="55">
        <v>0.75</v>
      </c>
      <c r="I72" s="55">
        <f t="shared" si="1"/>
        <v>0</v>
      </c>
      <c r="J72" s="56">
        <v>0</v>
      </c>
      <c r="L72" s="95" t="s">
        <v>108</v>
      </c>
      <c r="M72" s="96"/>
      <c r="N72" s="96"/>
      <c r="O72" s="96"/>
      <c r="P72" s="96"/>
      <c r="Q72" s="96"/>
      <c r="R72" s="55">
        <v>0.25</v>
      </c>
      <c r="S72" s="55">
        <f t="shared" si="2"/>
        <v>0</v>
      </c>
      <c r="T72" s="56">
        <v>0</v>
      </c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</row>
    <row r="73" spans="2:240" ht="12" customHeight="1" x14ac:dyDescent="0.2">
      <c r="B73" s="95" t="s">
        <v>111</v>
      </c>
      <c r="C73" s="96"/>
      <c r="D73" s="96"/>
      <c r="E73" s="96"/>
      <c r="F73" s="96"/>
      <c r="G73" s="96"/>
      <c r="H73" s="55">
        <v>1.5</v>
      </c>
      <c r="I73" s="55">
        <f t="shared" si="1"/>
        <v>0</v>
      </c>
      <c r="J73" s="56">
        <v>0</v>
      </c>
      <c r="L73" s="95" t="s">
        <v>112</v>
      </c>
      <c r="M73" s="96"/>
      <c r="N73" s="96"/>
      <c r="O73" s="96"/>
      <c r="P73" s="96"/>
      <c r="Q73" s="96"/>
      <c r="R73" s="55">
        <v>1</v>
      </c>
      <c r="S73" s="55">
        <f t="shared" si="2"/>
        <v>0</v>
      </c>
      <c r="T73" s="56">
        <v>0</v>
      </c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</row>
    <row r="74" spans="2:240" ht="12" customHeight="1" x14ac:dyDescent="0.2">
      <c r="B74" s="95" t="s">
        <v>115</v>
      </c>
      <c r="C74" s="96"/>
      <c r="D74" s="96"/>
      <c r="E74" s="96"/>
      <c r="F74" s="96"/>
      <c r="G74" s="96"/>
      <c r="H74" s="55">
        <v>1</v>
      </c>
      <c r="I74" s="55">
        <f t="shared" si="1"/>
        <v>0</v>
      </c>
      <c r="J74" s="56">
        <v>0</v>
      </c>
      <c r="L74" s="95" t="s">
        <v>116</v>
      </c>
      <c r="M74" s="96"/>
      <c r="N74" s="96"/>
      <c r="O74" s="96"/>
      <c r="P74" s="96"/>
      <c r="Q74" s="96"/>
      <c r="R74" s="55">
        <v>1.2</v>
      </c>
      <c r="S74" s="55">
        <f t="shared" si="2"/>
        <v>0</v>
      </c>
      <c r="T74" s="56">
        <v>0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</row>
    <row r="75" spans="2:240" ht="12" customHeight="1" x14ac:dyDescent="0.2">
      <c r="B75" s="95" t="s">
        <v>119</v>
      </c>
      <c r="C75" s="96"/>
      <c r="D75" s="96"/>
      <c r="E75" s="96"/>
      <c r="F75" s="96"/>
      <c r="G75" s="96"/>
      <c r="H75" s="55">
        <v>2</v>
      </c>
      <c r="I75" s="55">
        <f t="shared" si="1"/>
        <v>0</v>
      </c>
      <c r="J75" s="56">
        <v>0</v>
      </c>
      <c r="L75" s="95" t="s">
        <v>120</v>
      </c>
      <c r="M75" s="96"/>
      <c r="N75" s="96"/>
      <c r="O75" s="96"/>
      <c r="P75" s="96"/>
      <c r="Q75" s="96"/>
      <c r="R75" s="55">
        <v>0.5</v>
      </c>
      <c r="S75" s="55">
        <f t="shared" si="2"/>
        <v>0</v>
      </c>
      <c r="T75" s="56">
        <v>0</v>
      </c>
      <c r="U75" s="2"/>
    </row>
    <row r="76" spans="2:240" ht="12" customHeight="1" x14ac:dyDescent="0.2">
      <c r="B76" s="95" t="s">
        <v>123</v>
      </c>
      <c r="C76" s="96"/>
      <c r="D76" s="96"/>
      <c r="E76" s="96"/>
      <c r="F76" s="96"/>
      <c r="G76" s="96"/>
      <c r="H76" s="55">
        <v>0.25</v>
      </c>
      <c r="I76" s="55">
        <f t="shared" si="1"/>
        <v>0</v>
      </c>
      <c r="J76" s="56">
        <v>0</v>
      </c>
      <c r="L76" s="95" t="s">
        <v>124</v>
      </c>
      <c r="M76" s="96"/>
      <c r="N76" s="96"/>
      <c r="O76" s="96"/>
      <c r="P76" s="96"/>
      <c r="Q76" s="96"/>
      <c r="R76" s="55">
        <v>1</v>
      </c>
      <c r="S76" s="55">
        <f t="shared" si="2"/>
        <v>0</v>
      </c>
      <c r="T76" s="56">
        <v>0</v>
      </c>
      <c r="U76" s="2"/>
    </row>
    <row r="77" spans="2:240" ht="12" customHeight="1" x14ac:dyDescent="0.2">
      <c r="B77" s="95" t="s">
        <v>127</v>
      </c>
      <c r="C77" s="96"/>
      <c r="D77" s="96"/>
      <c r="E77" s="96"/>
      <c r="F77" s="96"/>
      <c r="G77" s="96"/>
      <c r="H77" s="55">
        <v>1</v>
      </c>
      <c r="I77" s="55">
        <f t="shared" si="1"/>
        <v>0</v>
      </c>
      <c r="J77" s="56">
        <v>0</v>
      </c>
      <c r="L77" s="95" t="s">
        <v>128</v>
      </c>
      <c r="M77" s="96"/>
      <c r="N77" s="96"/>
      <c r="O77" s="96"/>
      <c r="P77" s="98" t="s">
        <v>129</v>
      </c>
      <c r="Q77" s="98"/>
      <c r="R77" s="55">
        <v>0.75</v>
      </c>
      <c r="S77" s="55">
        <f t="shared" si="2"/>
        <v>0</v>
      </c>
      <c r="T77" s="56">
        <v>0</v>
      </c>
      <c r="U77" s="2"/>
    </row>
    <row r="78" spans="2:240" ht="12" customHeight="1" x14ac:dyDescent="0.2">
      <c r="B78" s="95" t="s">
        <v>132</v>
      </c>
      <c r="C78" s="96"/>
      <c r="D78" s="96"/>
      <c r="E78" s="96"/>
      <c r="F78" s="96"/>
      <c r="G78" s="96"/>
      <c r="H78" s="55">
        <v>0.5</v>
      </c>
      <c r="I78" s="55">
        <f>SUM(H78*J78)</f>
        <v>0</v>
      </c>
      <c r="J78" s="56">
        <v>0</v>
      </c>
      <c r="L78" s="95"/>
      <c r="M78" s="96"/>
      <c r="N78" s="96"/>
      <c r="O78" s="96"/>
      <c r="P78" s="98" t="s">
        <v>84</v>
      </c>
      <c r="Q78" s="98"/>
      <c r="R78" s="55">
        <v>1</v>
      </c>
      <c r="S78" s="55">
        <f t="shared" si="2"/>
        <v>0</v>
      </c>
      <c r="T78" s="56">
        <v>0</v>
      </c>
      <c r="U78" s="2"/>
    </row>
    <row r="79" spans="2:240" ht="12" customHeight="1" x14ac:dyDescent="0.2">
      <c r="B79" s="95" t="s">
        <v>135</v>
      </c>
      <c r="C79" s="96"/>
      <c r="D79" s="96"/>
      <c r="E79" s="96"/>
      <c r="F79" s="96"/>
      <c r="G79" s="96"/>
      <c r="H79" s="55">
        <v>0.5</v>
      </c>
      <c r="I79" s="55">
        <f>SUM(H79*J79)</f>
        <v>0</v>
      </c>
      <c r="J79" s="56">
        <v>0</v>
      </c>
      <c r="L79" s="95"/>
      <c r="M79" s="96"/>
      <c r="N79" s="96"/>
      <c r="O79" s="96"/>
      <c r="P79" s="98" t="s">
        <v>89</v>
      </c>
      <c r="Q79" s="98"/>
      <c r="R79" s="55">
        <v>2</v>
      </c>
      <c r="S79" s="55">
        <f t="shared" si="2"/>
        <v>0</v>
      </c>
      <c r="T79" s="56">
        <v>0</v>
      </c>
      <c r="U79" s="2"/>
    </row>
    <row r="80" spans="2:240" ht="12" customHeight="1" x14ac:dyDescent="0.2">
      <c r="B80" s="97" t="s">
        <v>138</v>
      </c>
      <c r="C80" s="97"/>
      <c r="D80" s="97"/>
      <c r="E80" s="97"/>
      <c r="F80" s="97"/>
      <c r="G80" s="97"/>
      <c r="H80" s="24"/>
      <c r="I80" s="24"/>
      <c r="J80" s="21" t="s">
        <v>1</v>
      </c>
      <c r="L80" s="95" t="s">
        <v>139</v>
      </c>
      <c r="M80" s="102"/>
      <c r="N80" s="102"/>
      <c r="O80" s="102"/>
      <c r="P80" s="102"/>
      <c r="Q80" s="102"/>
      <c r="R80" s="55">
        <v>0.5</v>
      </c>
      <c r="S80" s="55">
        <f t="shared" si="2"/>
        <v>0</v>
      </c>
      <c r="T80" s="56">
        <v>0</v>
      </c>
      <c r="U80" s="2"/>
    </row>
    <row r="81" spans="2:30" ht="12" customHeight="1" x14ac:dyDescent="0.2">
      <c r="B81" s="95" t="s">
        <v>142</v>
      </c>
      <c r="C81" s="96"/>
      <c r="D81" s="96"/>
      <c r="E81" s="96"/>
      <c r="F81" s="96"/>
      <c r="G81" s="96"/>
      <c r="H81" s="55">
        <v>3</v>
      </c>
      <c r="I81" s="55">
        <f t="shared" ref="I81:I89" si="3">SUM(H81*J81)</f>
        <v>0</v>
      </c>
      <c r="J81" s="56">
        <v>0</v>
      </c>
      <c r="L81" s="95" t="s">
        <v>143</v>
      </c>
      <c r="M81" s="102"/>
      <c r="N81" s="102"/>
      <c r="O81" s="102"/>
      <c r="P81" s="102"/>
      <c r="Q81" s="102"/>
      <c r="R81" s="55">
        <v>0.1</v>
      </c>
      <c r="S81" s="55">
        <f t="shared" si="2"/>
        <v>0</v>
      </c>
      <c r="T81" s="56">
        <v>0</v>
      </c>
      <c r="U81" s="2"/>
    </row>
    <row r="82" spans="2:30" ht="12" customHeight="1" x14ac:dyDescent="0.2">
      <c r="B82" s="95" t="s">
        <v>146</v>
      </c>
      <c r="C82" s="96"/>
      <c r="D82" s="96"/>
      <c r="E82" s="96"/>
      <c r="F82" s="96"/>
      <c r="G82" s="96"/>
      <c r="H82" s="55">
        <v>4</v>
      </c>
      <c r="I82" s="55">
        <f t="shared" si="3"/>
        <v>0</v>
      </c>
      <c r="J82" s="56">
        <v>0</v>
      </c>
      <c r="L82" s="95" t="s">
        <v>147</v>
      </c>
      <c r="M82" s="102"/>
      <c r="N82" s="102"/>
      <c r="O82" s="102"/>
      <c r="P82" s="102"/>
      <c r="Q82" s="102"/>
      <c r="R82" s="55">
        <v>0.25</v>
      </c>
      <c r="S82" s="55">
        <f t="shared" si="2"/>
        <v>0</v>
      </c>
      <c r="T82" s="56">
        <v>0</v>
      </c>
      <c r="U82" s="2"/>
    </row>
    <row r="83" spans="2:30" ht="12" customHeight="1" x14ac:dyDescent="0.2">
      <c r="B83" s="95" t="s">
        <v>120</v>
      </c>
      <c r="C83" s="96"/>
      <c r="D83" s="96"/>
      <c r="E83" s="96"/>
      <c r="F83" s="96"/>
      <c r="G83" s="96"/>
      <c r="H83" s="55">
        <v>0.5</v>
      </c>
      <c r="I83" s="55">
        <f t="shared" si="3"/>
        <v>0</v>
      </c>
      <c r="J83" s="56">
        <v>0</v>
      </c>
      <c r="L83" s="95" t="s">
        <v>150</v>
      </c>
      <c r="M83" s="96"/>
      <c r="N83" s="96"/>
      <c r="O83" s="96"/>
      <c r="P83" s="96"/>
      <c r="Q83" s="96"/>
      <c r="R83" s="55">
        <v>1</v>
      </c>
      <c r="S83" s="55">
        <f t="shared" si="2"/>
        <v>0</v>
      </c>
      <c r="T83" s="56">
        <v>0</v>
      </c>
      <c r="U83" s="2"/>
    </row>
    <row r="84" spans="2:30" ht="12" customHeight="1" x14ac:dyDescent="0.15">
      <c r="B84" s="95" t="s">
        <v>153</v>
      </c>
      <c r="C84" s="96"/>
      <c r="D84" s="96"/>
      <c r="E84" s="96"/>
      <c r="F84" s="96"/>
      <c r="G84" s="96"/>
      <c r="H84" s="55">
        <v>1.7</v>
      </c>
      <c r="I84" s="55">
        <f t="shared" si="3"/>
        <v>0</v>
      </c>
      <c r="J84" s="56">
        <v>0</v>
      </c>
      <c r="L84" s="103" t="s">
        <v>154</v>
      </c>
      <c r="M84" s="103"/>
      <c r="N84" s="103"/>
      <c r="O84" s="103"/>
      <c r="P84" s="103"/>
      <c r="Q84" s="103"/>
      <c r="R84" s="27"/>
      <c r="S84" s="27"/>
      <c r="T84" s="21" t="s">
        <v>1</v>
      </c>
    </row>
    <row r="85" spans="2:30" ht="12" customHeight="1" x14ac:dyDescent="0.15">
      <c r="B85" s="95" t="s">
        <v>157</v>
      </c>
      <c r="C85" s="96"/>
      <c r="D85" s="96"/>
      <c r="E85" s="96"/>
      <c r="F85" s="96"/>
      <c r="G85" s="96"/>
      <c r="H85" s="55">
        <v>1.7</v>
      </c>
      <c r="I85" s="55">
        <f t="shared" si="3"/>
        <v>0</v>
      </c>
      <c r="J85" s="56">
        <v>0</v>
      </c>
      <c r="L85" s="95" t="s">
        <v>158</v>
      </c>
      <c r="M85" s="96"/>
      <c r="N85" s="96"/>
      <c r="O85" s="96"/>
      <c r="P85" s="96"/>
      <c r="Q85" s="96"/>
      <c r="R85" s="55">
        <v>1</v>
      </c>
      <c r="S85" s="55">
        <f t="shared" ref="S85:S94" si="4">SUM(R85*T85)</f>
        <v>0</v>
      </c>
      <c r="T85" s="57">
        <v>0</v>
      </c>
    </row>
    <row r="86" spans="2:30" ht="12" customHeight="1" x14ac:dyDescent="0.15">
      <c r="B86" s="95" t="s">
        <v>161</v>
      </c>
      <c r="C86" s="96"/>
      <c r="D86" s="96"/>
      <c r="E86" s="96"/>
      <c r="F86" s="96"/>
      <c r="G86" s="96"/>
      <c r="H86" s="55">
        <v>1.5</v>
      </c>
      <c r="I86" s="55">
        <f t="shared" si="3"/>
        <v>0</v>
      </c>
      <c r="J86" s="56">
        <v>0</v>
      </c>
      <c r="L86" s="95" t="s">
        <v>162</v>
      </c>
      <c r="M86" s="96"/>
      <c r="N86" s="96"/>
      <c r="O86" s="96"/>
      <c r="P86" s="96"/>
      <c r="Q86" s="96"/>
      <c r="R86" s="55">
        <v>1.7</v>
      </c>
      <c r="S86" s="55">
        <f t="shared" si="4"/>
        <v>0</v>
      </c>
      <c r="T86" s="56">
        <v>0</v>
      </c>
    </row>
    <row r="87" spans="2:30" ht="12" customHeight="1" x14ac:dyDescent="0.2">
      <c r="B87" s="95" t="s">
        <v>119</v>
      </c>
      <c r="C87" s="96"/>
      <c r="D87" s="96"/>
      <c r="E87" s="96"/>
      <c r="F87" s="96"/>
      <c r="G87" s="96"/>
      <c r="H87" s="55">
        <v>2</v>
      </c>
      <c r="I87" s="55">
        <f t="shared" si="3"/>
        <v>0</v>
      </c>
      <c r="J87" s="56">
        <v>0</v>
      </c>
      <c r="L87" s="95" t="s">
        <v>165</v>
      </c>
      <c r="M87" s="96"/>
      <c r="N87" s="96"/>
      <c r="O87" s="96"/>
      <c r="P87" s="96"/>
      <c r="Q87" s="96"/>
      <c r="R87" s="55">
        <v>1</v>
      </c>
      <c r="S87" s="55">
        <f t="shared" si="4"/>
        <v>0</v>
      </c>
      <c r="T87" s="64">
        <v>0</v>
      </c>
    </row>
    <row r="88" spans="2:30" ht="12" customHeight="1" x14ac:dyDescent="0.2">
      <c r="B88" s="95" t="s">
        <v>168</v>
      </c>
      <c r="C88" s="96"/>
      <c r="D88" s="96"/>
      <c r="E88" s="96"/>
      <c r="F88" s="96"/>
      <c r="G88" s="96"/>
      <c r="H88" s="55">
        <v>0.5</v>
      </c>
      <c r="I88" s="55">
        <f t="shared" si="3"/>
        <v>0</v>
      </c>
      <c r="J88" s="56">
        <v>0</v>
      </c>
      <c r="L88" s="95" t="s">
        <v>169</v>
      </c>
      <c r="M88" s="96"/>
      <c r="N88" s="96"/>
      <c r="O88" s="96"/>
      <c r="P88" s="96"/>
      <c r="Q88" s="96"/>
      <c r="R88" s="55">
        <v>0.25</v>
      </c>
      <c r="S88" s="55">
        <f t="shared" si="4"/>
        <v>0</v>
      </c>
      <c r="T88" s="64">
        <v>0</v>
      </c>
      <c r="AD88" s="2"/>
    </row>
    <row r="89" spans="2:30" ht="12" customHeight="1" x14ac:dyDescent="0.2">
      <c r="B89" s="95" t="s">
        <v>172</v>
      </c>
      <c r="C89" s="96"/>
      <c r="D89" s="96"/>
      <c r="E89" s="96"/>
      <c r="F89" s="96"/>
      <c r="G89" s="96"/>
      <c r="H89" s="55">
        <v>0.7</v>
      </c>
      <c r="I89" s="55">
        <f t="shared" si="3"/>
        <v>0</v>
      </c>
      <c r="J89" s="56">
        <v>0</v>
      </c>
      <c r="L89" s="95" t="s">
        <v>173</v>
      </c>
      <c r="M89" s="96"/>
      <c r="N89" s="96"/>
      <c r="O89" s="96"/>
      <c r="P89" s="96"/>
      <c r="Q89" s="96"/>
      <c r="R89" s="55">
        <v>1</v>
      </c>
      <c r="S89" s="55">
        <f t="shared" si="4"/>
        <v>0</v>
      </c>
      <c r="T89" s="64">
        <v>0</v>
      </c>
    </row>
    <row r="90" spans="2:30" ht="12" customHeight="1" x14ac:dyDescent="0.2">
      <c r="B90" s="28" t="s">
        <v>175</v>
      </c>
      <c r="C90" s="28"/>
      <c r="D90" s="28"/>
      <c r="E90" s="28"/>
      <c r="F90" s="28"/>
      <c r="G90" s="28"/>
      <c r="H90" s="19"/>
      <c r="I90" s="19"/>
      <c r="J90" s="21" t="s">
        <v>1</v>
      </c>
      <c r="L90" s="95" t="s">
        <v>176</v>
      </c>
      <c r="M90" s="96"/>
      <c r="N90" s="96"/>
      <c r="O90" s="96"/>
      <c r="P90" s="96"/>
      <c r="Q90" s="96"/>
      <c r="R90" s="55">
        <v>0.15</v>
      </c>
      <c r="S90" s="55">
        <f t="shared" si="4"/>
        <v>0</v>
      </c>
      <c r="T90" s="64">
        <v>0</v>
      </c>
    </row>
    <row r="91" spans="2:30" ht="12" customHeight="1" x14ac:dyDescent="0.2">
      <c r="B91" s="95" t="s">
        <v>179</v>
      </c>
      <c r="C91" s="96"/>
      <c r="D91" s="96"/>
      <c r="E91" s="96"/>
      <c r="F91" s="98" t="s">
        <v>180</v>
      </c>
      <c r="G91" s="98"/>
      <c r="H91" s="55">
        <v>1.5</v>
      </c>
      <c r="I91" s="55">
        <f t="shared" ref="I91:I105" si="5">SUM(H91*J91)</f>
        <v>0</v>
      </c>
      <c r="J91" s="56">
        <v>0</v>
      </c>
      <c r="L91" s="95" t="s">
        <v>181</v>
      </c>
      <c r="M91" s="96"/>
      <c r="N91" s="96"/>
      <c r="O91" s="96"/>
      <c r="P91" s="96"/>
      <c r="Q91" s="96"/>
      <c r="R91" s="55">
        <v>0.25</v>
      </c>
      <c r="S91" s="55">
        <f t="shared" si="4"/>
        <v>0</v>
      </c>
      <c r="T91" s="64">
        <v>0</v>
      </c>
    </row>
    <row r="92" spans="2:30" ht="12" customHeight="1" x14ac:dyDescent="0.2">
      <c r="B92" s="95"/>
      <c r="C92" s="96"/>
      <c r="D92" s="96"/>
      <c r="E92" s="96"/>
      <c r="F92" s="98" t="s">
        <v>84</v>
      </c>
      <c r="G92" s="98"/>
      <c r="H92" s="55">
        <v>2</v>
      </c>
      <c r="I92" s="55">
        <f t="shared" si="5"/>
        <v>0</v>
      </c>
      <c r="J92" s="56">
        <v>0</v>
      </c>
      <c r="L92" s="95" t="s">
        <v>184</v>
      </c>
      <c r="M92" s="96"/>
      <c r="N92" s="96"/>
      <c r="O92" s="96"/>
      <c r="P92" s="96"/>
      <c r="Q92" s="96"/>
      <c r="R92" s="55">
        <v>0.15</v>
      </c>
      <c r="S92" s="55">
        <f t="shared" si="4"/>
        <v>0</v>
      </c>
      <c r="T92" s="64">
        <v>0</v>
      </c>
    </row>
    <row r="93" spans="2:30" ht="12" customHeight="1" x14ac:dyDescent="0.2">
      <c r="B93" s="95"/>
      <c r="C93" s="96"/>
      <c r="D93" s="96"/>
      <c r="E93" s="96"/>
      <c r="F93" s="98" t="s">
        <v>89</v>
      </c>
      <c r="G93" s="98"/>
      <c r="H93" s="55">
        <v>3</v>
      </c>
      <c r="I93" s="55">
        <f t="shared" si="5"/>
        <v>0</v>
      </c>
      <c r="J93" s="56">
        <v>0</v>
      </c>
      <c r="L93" s="95" t="s">
        <v>187</v>
      </c>
      <c r="M93" s="96"/>
      <c r="N93" s="96"/>
      <c r="O93" s="96"/>
      <c r="P93" s="96"/>
      <c r="Q93" s="96"/>
      <c r="R93" s="55">
        <v>0.25</v>
      </c>
      <c r="S93" s="55">
        <f t="shared" si="4"/>
        <v>0</v>
      </c>
      <c r="T93" s="64">
        <v>0</v>
      </c>
    </row>
    <row r="94" spans="2:30" ht="12" customHeight="1" x14ac:dyDescent="0.2">
      <c r="B94" s="95" t="s">
        <v>120</v>
      </c>
      <c r="C94" s="96"/>
      <c r="D94" s="96"/>
      <c r="E94" s="96"/>
      <c r="F94" s="96"/>
      <c r="G94" s="96"/>
      <c r="H94" s="55">
        <v>0.8</v>
      </c>
      <c r="I94" s="55">
        <f t="shared" si="5"/>
        <v>0</v>
      </c>
      <c r="J94" s="56">
        <v>0</v>
      </c>
      <c r="L94" s="95" t="s">
        <v>190</v>
      </c>
      <c r="M94" s="96"/>
      <c r="N94" s="96"/>
      <c r="O94" s="96"/>
      <c r="P94" s="96"/>
      <c r="Q94" s="96"/>
      <c r="R94" s="55">
        <v>0.1</v>
      </c>
      <c r="S94" s="55">
        <f t="shared" si="4"/>
        <v>0</v>
      </c>
      <c r="T94" s="64">
        <v>0</v>
      </c>
    </row>
    <row r="95" spans="2:30" ht="12" customHeight="1" x14ac:dyDescent="0.15">
      <c r="B95" s="95" t="s">
        <v>193</v>
      </c>
      <c r="C95" s="96"/>
      <c r="D95" s="96"/>
      <c r="E95" s="96"/>
      <c r="F95" s="98" t="s">
        <v>180</v>
      </c>
      <c r="G95" s="98"/>
      <c r="H95" s="55">
        <v>0.6</v>
      </c>
      <c r="I95" s="55">
        <f t="shared" si="5"/>
        <v>0</v>
      </c>
      <c r="J95" s="56">
        <v>0</v>
      </c>
      <c r="L95" s="28" t="s">
        <v>194</v>
      </c>
      <c r="M95" s="28"/>
      <c r="N95" s="28"/>
      <c r="O95" s="28"/>
      <c r="P95" s="28"/>
      <c r="Q95" s="28"/>
      <c r="R95" s="28"/>
      <c r="S95" s="28"/>
      <c r="T95" s="21" t="s">
        <v>1</v>
      </c>
    </row>
    <row r="96" spans="2:30" ht="12" customHeight="1" x14ac:dyDescent="0.15">
      <c r="B96" s="95"/>
      <c r="C96" s="96"/>
      <c r="D96" s="96"/>
      <c r="E96" s="96"/>
      <c r="F96" s="98" t="s">
        <v>84</v>
      </c>
      <c r="G96" s="98"/>
      <c r="H96" s="55">
        <v>1</v>
      </c>
      <c r="I96" s="55">
        <f t="shared" si="5"/>
        <v>0</v>
      </c>
      <c r="J96" s="56">
        <v>0</v>
      </c>
      <c r="L96" s="95" t="s">
        <v>197</v>
      </c>
      <c r="M96" s="96"/>
      <c r="N96" s="96"/>
      <c r="O96" s="96"/>
      <c r="P96" s="96"/>
      <c r="Q96" s="96"/>
      <c r="R96" s="55">
        <v>1.5</v>
      </c>
      <c r="S96" s="55">
        <f t="shared" ref="S96:S128" si="6">+SUM(R96*T96)</f>
        <v>0</v>
      </c>
      <c r="T96" s="56">
        <v>0</v>
      </c>
    </row>
    <row r="97" spans="2:25" ht="12" customHeight="1" x14ac:dyDescent="0.15">
      <c r="B97" s="95"/>
      <c r="C97" s="96"/>
      <c r="D97" s="96"/>
      <c r="E97" s="96"/>
      <c r="F97" s="98" t="s">
        <v>89</v>
      </c>
      <c r="G97" s="98"/>
      <c r="H97" s="55">
        <v>2</v>
      </c>
      <c r="I97" s="55">
        <f t="shared" si="5"/>
        <v>0</v>
      </c>
      <c r="J97" s="56">
        <v>0</v>
      </c>
      <c r="L97" s="95" t="s">
        <v>200</v>
      </c>
      <c r="M97" s="96"/>
      <c r="N97" s="96"/>
      <c r="O97" s="96"/>
      <c r="P97" s="96"/>
      <c r="Q97" s="96"/>
      <c r="R97" s="55">
        <v>1.5</v>
      </c>
      <c r="S97" s="55">
        <f t="shared" si="6"/>
        <v>0</v>
      </c>
      <c r="T97" s="56">
        <v>0</v>
      </c>
    </row>
    <row r="98" spans="2:25" ht="12" customHeight="1" x14ac:dyDescent="0.15">
      <c r="B98" s="95" t="s">
        <v>203</v>
      </c>
      <c r="C98" s="96"/>
      <c r="D98" s="96"/>
      <c r="E98" s="96"/>
      <c r="F98" s="96"/>
      <c r="G98" s="96"/>
      <c r="H98" s="55">
        <v>1.5</v>
      </c>
      <c r="I98" s="55">
        <f>SUM(H98*J98)</f>
        <v>0</v>
      </c>
      <c r="J98" s="56">
        <v>0</v>
      </c>
      <c r="L98" s="95" t="s">
        <v>204</v>
      </c>
      <c r="M98" s="96"/>
      <c r="N98" s="96"/>
      <c r="O98" s="96"/>
      <c r="P98" s="96"/>
      <c r="Q98" s="96"/>
      <c r="R98" s="55">
        <v>1.5</v>
      </c>
      <c r="S98" s="55">
        <f t="shared" si="6"/>
        <v>0</v>
      </c>
      <c r="T98" s="56">
        <v>0</v>
      </c>
      <c r="X98" s="4"/>
      <c r="Y98" s="4"/>
    </row>
    <row r="99" spans="2:25" ht="12" customHeight="1" x14ac:dyDescent="0.15">
      <c r="B99" s="95" t="s">
        <v>207</v>
      </c>
      <c r="C99" s="96"/>
      <c r="D99" s="96"/>
      <c r="E99" s="96"/>
      <c r="F99" s="96"/>
      <c r="G99" s="96"/>
      <c r="H99" s="55">
        <v>1.5</v>
      </c>
      <c r="I99" s="55">
        <f>SUM(H99*J99)</f>
        <v>0</v>
      </c>
      <c r="J99" s="56">
        <v>0</v>
      </c>
      <c r="L99" s="95" t="s">
        <v>208</v>
      </c>
      <c r="M99" s="96"/>
      <c r="N99" s="96"/>
      <c r="O99" s="96"/>
      <c r="P99" s="96"/>
      <c r="Q99" s="96"/>
      <c r="R99" s="55">
        <v>1.5</v>
      </c>
      <c r="S99" s="55">
        <f t="shared" si="6"/>
        <v>0</v>
      </c>
      <c r="T99" s="56">
        <v>0</v>
      </c>
      <c r="X99" s="4"/>
      <c r="Y99" s="4"/>
    </row>
    <row r="100" spans="2:25" ht="12" customHeight="1" x14ac:dyDescent="0.15">
      <c r="B100" s="95" t="s">
        <v>211</v>
      </c>
      <c r="C100" s="96"/>
      <c r="D100" s="96"/>
      <c r="E100" s="96"/>
      <c r="F100" s="96"/>
      <c r="G100" s="96"/>
      <c r="H100" s="55">
        <v>1.5</v>
      </c>
      <c r="I100" s="55">
        <f t="shared" si="5"/>
        <v>0</v>
      </c>
      <c r="J100" s="56">
        <v>0</v>
      </c>
      <c r="L100" s="95" t="s">
        <v>212</v>
      </c>
      <c r="M100" s="96"/>
      <c r="N100" s="96"/>
      <c r="O100" s="96"/>
      <c r="P100" s="96"/>
      <c r="Q100" s="96"/>
      <c r="R100" s="55">
        <v>1.5</v>
      </c>
      <c r="S100" s="55">
        <f t="shared" si="6"/>
        <v>0</v>
      </c>
      <c r="T100" s="56">
        <v>0</v>
      </c>
    </row>
    <row r="101" spans="2:25" ht="12" customHeight="1" x14ac:dyDescent="0.15">
      <c r="B101" s="95" t="s">
        <v>215</v>
      </c>
      <c r="C101" s="96"/>
      <c r="D101" s="96"/>
      <c r="E101" s="96"/>
      <c r="F101" s="96"/>
      <c r="G101" s="96"/>
      <c r="H101" s="55">
        <v>1</v>
      </c>
      <c r="I101" s="55">
        <f t="shared" si="5"/>
        <v>0</v>
      </c>
      <c r="J101" s="56">
        <v>0</v>
      </c>
      <c r="L101" s="95" t="s">
        <v>216</v>
      </c>
      <c r="M101" s="96"/>
      <c r="N101" s="96"/>
      <c r="O101" s="96"/>
      <c r="P101" s="96"/>
      <c r="Q101" s="96"/>
      <c r="R101" s="55">
        <v>1</v>
      </c>
      <c r="S101" s="55">
        <f t="shared" si="6"/>
        <v>0</v>
      </c>
      <c r="T101" s="56">
        <v>0</v>
      </c>
    </row>
    <row r="102" spans="2:25" ht="12" customHeight="1" x14ac:dyDescent="0.15">
      <c r="B102" s="95" t="s">
        <v>218</v>
      </c>
      <c r="C102" s="96"/>
      <c r="D102" s="96"/>
      <c r="E102" s="96"/>
      <c r="F102" s="96"/>
      <c r="G102" s="96"/>
      <c r="H102" s="55">
        <v>1.5</v>
      </c>
      <c r="I102" s="55">
        <f t="shared" si="5"/>
        <v>0</v>
      </c>
      <c r="J102" s="56">
        <v>0</v>
      </c>
      <c r="L102" s="95" t="s">
        <v>219</v>
      </c>
      <c r="M102" s="96"/>
      <c r="N102" s="96"/>
      <c r="O102" s="96"/>
      <c r="P102" s="96"/>
      <c r="Q102" s="96"/>
      <c r="R102" s="55">
        <v>3</v>
      </c>
      <c r="S102" s="55">
        <f t="shared" si="6"/>
        <v>0</v>
      </c>
      <c r="T102" s="56">
        <v>0</v>
      </c>
    </row>
    <row r="103" spans="2:25" ht="12" customHeight="1" x14ac:dyDescent="0.15">
      <c r="B103" s="95" t="s">
        <v>221</v>
      </c>
      <c r="C103" s="96"/>
      <c r="D103" s="96"/>
      <c r="E103" s="96"/>
      <c r="F103" s="96"/>
      <c r="G103" s="96"/>
      <c r="H103" s="55">
        <v>2</v>
      </c>
      <c r="I103" s="55">
        <f t="shared" si="5"/>
        <v>0</v>
      </c>
      <c r="J103" s="56">
        <v>0</v>
      </c>
      <c r="L103" s="95" t="s">
        <v>222</v>
      </c>
      <c r="M103" s="96"/>
      <c r="N103" s="96"/>
      <c r="O103" s="96"/>
      <c r="P103" s="96"/>
      <c r="Q103" s="96"/>
      <c r="R103" s="55">
        <v>4</v>
      </c>
      <c r="S103" s="55">
        <f t="shared" si="6"/>
        <v>0</v>
      </c>
      <c r="T103" s="56">
        <v>0</v>
      </c>
    </row>
    <row r="104" spans="2:25" ht="12" customHeight="1" x14ac:dyDescent="0.15">
      <c r="B104" s="95" t="s">
        <v>224</v>
      </c>
      <c r="C104" s="96"/>
      <c r="D104" s="96"/>
      <c r="E104" s="96"/>
      <c r="F104" s="96"/>
      <c r="G104" s="96"/>
      <c r="H104" s="55">
        <v>0.5</v>
      </c>
      <c r="I104" s="55">
        <f t="shared" si="5"/>
        <v>0</v>
      </c>
      <c r="J104" s="56">
        <v>0</v>
      </c>
      <c r="L104" s="95" t="s">
        <v>225</v>
      </c>
      <c r="M104" s="96"/>
      <c r="N104" s="96"/>
      <c r="O104" s="96"/>
      <c r="P104" s="96"/>
      <c r="Q104" s="96"/>
      <c r="R104" s="55">
        <v>1.5</v>
      </c>
      <c r="S104" s="55">
        <f t="shared" si="6"/>
        <v>0</v>
      </c>
      <c r="T104" s="56">
        <v>0</v>
      </c>
    </row>
    <row r="105" spans="2:25" ht="12" customHeight="1" x14ac:dyDescent="0.2">
      <c r="B105" s="95" t="s">
        <v>227</v>
      </c>
      <c r="C105" s="96"/>
      <c r="D105" s="96"/>
      <c r="E105" s="58" t="s">
        <v>228</v>
      </c>
      <c r="F105" s="58" t="s">
        <v>229</v>
      </c>
      <c r="G105" s="58" t="s">
        <v>230</v>
      </c>
      <c r="H105" s="62">
        <v>2</v>
      </c>
      <c r="I105" s="55">
        <f t="shared" si="5"/>
        <v>0</v>
      </c>
      <c r="J105" s="63">
        <v>0</v>
      </c>
      <c r="K105" s="29"/>
      <c r="L105" s="95" t="s">
        <v>231</v>
      </c>
      <c r="M105" s="96"/>
      <c r="N105" s="96"/>
      <c r="O105" s="96"/>
      <c r="P105" s="96"/>
      <c r="Q105" s="96"/>
      <c r="R105" s="55">
        <v>1</v>
      </c>
      <c r="S105" s="55">
        <f t="shared" si="6"/>
        <v>0</v>
      </c>
      <c r="T105" s="56">
        <v>0</v>
      </c>
    </row>
    <row r="106" spans="2:25" ht="12" customHeight="1" x14ac:dyDescent="0.15">
      <c r="B106" s="103" t="s">
        <v>233</v>
      </c>
      <c r="C106" s="103"/>
      <c r="D106" s="103"/>
      <c r="E106" s="103"/>
      <c r="F106" s="103"/>
      <c r="G106" s="103"/>
      <c r="H106" s="24"/>
      <c r="I106" s="22"/>
      <c r="J106" s="21" t="s">
        <v>1</v>
      </c>
      <c r="L106" s="95" t="s">
        <v>234</v>
      </c>
      <c r="M106" s="96"/>
      <c r="N106" s="96"/>
      <c r="O106" s="96"/>
      <c r="P106" s="96"/>
      <c r="Q106" s="96"/>
      <c r="R106" s="55">
        <v>1</v>
      </c>
      <c r="S106" s="55">
        <f t="shared" si="6"/>
        <v>0</v>
      </c>
      <c r="T106" s="56">
        <v>0</v>
      </c>
    </row>
    <row r="107" spans="2:25" ht="12" customHeight="1" x14ac:dyDescent="0.15">
      <c r="B107" s="95" t="s">
        <v>236</v>
      </c>
      <c r="C107" s="96"/>
      <c r="D107" s="96"/>
      <c r="E107" s="96"/>
      <c r="F107" s="96"/>
      <c r="G107" s="96"/>
      <c r="H107" s="55">
        <v>3</v>
      </c>
      <c r="I107" s="55">
        <f t="shared" ref="I107:I126" si="7">SUM(H107*J107)</f>
        <v>0</v>
      </c>
      <c r="J107" s="56">
        <v>0</v>
      </c>
      <c r="L107" s="95" t="s">
        <v>237</v>
      </c>
      <c r="M107" s="96"/>
      <c r="N107" s="96"/>
      <c r="O107" s="96"/>
      <c r="P107" s="96"/>
      <c r="Q107" s="96"/>
      <c r="R107" s="55">
        <v>0.5</v>
      </c>
      <c r="S107" s="55">
        <f t="shared" si="6"/>
        <v>0</v>
      </c>
      <c r="T107" s="56">
        <v>0</v>
      </c>
    </row>
    <row r="108" spans="2:25" ht="12" customHeight="1" x14ac:dyDescent="0.15">
      <c r="B108" s="95" t="s">
        <v>240</v>
      </c>
      <c r="C108" s="96"/>
      <c r="D108" s="96"/>
      <c r="E108" s="96"/>
      <c r="F108" s="96"/>
      <c r="G108" s="96"/>
      <c r="H108" s="55">
        <v>3</v>
      </c>
      <c r="I108" s="55">
        <f t="shared" si="7"/>
        <v>0</v>
      </c>
      <c r="J108" s="56">
        <v>0</v>
      </c>
      <c r="L108" s="95" t="s">
        <v>241</v>
      </c>
      <c r="M108" s="96"/>
      <c r="N108" s="96"/>
      <c r="O108" s="96"/>
      <c r="P108" s="96"/>
      <c r="Q108" s="96"/>
      <c r="R108" s="55">
        <v>0.25</v>
      </c>
      <c r="S108" s="55">
        <f t="shared" si="6"/>
        <v>0</v>
      </c>
      <c r="T108" s="56">
        <v>0</v>
      </c>
    </row>
    <row r="109" spans="2:25" ht="12" customHeight="1" x14ac:dyDescent="0.15">
      <c r="B109" s="95" t="s">
        <v>243</v>
      </c>
      <c r="C109" s="96"/>
      <c r="D109" s="96"/>
      <c r="E109" s="96"/>
      <c r="F109" s="96"/>
      <c r="G109" s="96"/>
      <c r="H109" s="55">
        <v>3</v>
      </c>
      <c r="I109" s="55">
        <f t="shared" si="7"/>
        <v>0</v>
      </c>
      <c r="J109" s="56">
        <v>0</v>
      </c>
      <c r="L109" s="95" t="s">
        <v>244</v>
      </c>
      <c r="M109" s="96"/>
      <c r="N109" s="96"/>
      <c r="O109" s="96"/>
      <c r="P109" s="96"/>
      <c r="Q109" s="96"/>
      <c r="R109" s="55">
        <v>1.2</v>
      </c>
      <c r="S109" s="55">
        <f t="shared" si="6"/>
        <v>0</v>
      </c>
      <c r="T109" s="56">
        <v>0</v>
      </c>
    </row>
    <row r="110" spans="2:25" ht="12" customHeight="1" x14ac:dyDescent="0.15">
      <c r="B110" s="95" t="s">
        <v>246</v>
      </c>
      <c r="C110" s="96"/>
      <c r="D110" s="96"/>
      <c r="E110" s="96"/>
      <c r="F110" s="96"/>
      <c r="G110" s="96"/>
      <c r="H110" s="55">
        <v>1.5</v>
      </c>
      <c r="I110" s="55">
        <f t="shared" si="7"/>
        <v>0</v>
      </c>
      <c r="J110" s="56">
        <v>0</v>
      </c>
      <c r="L110" s="95" t="s">
        <v>247</v>
      </c>
      <c r="M110" s="96"/>
      <c r="N110" s="96"/>
      <c r="O110" s="96"/>
      <c r="P110" s="96"/>
      <c r="Q110" s="96"/>
      <c r="R110" s="55">
        <v>2</v>
      </c>
      <c r="S110" s="55">
        <f t="shared" si="6"/>
        <v>0</v>
      </c>
      <c r="T110" s="56">
        <v>0</v>
      </c>
    </row>
    <row r="111" spans="2:25" ht="12" customHeight="1" x14ac:dyDescent="0.15">
      <c r="B111" s="95" t="s">
        <v>249</v>
      </c>
      <c r="C111" s="96"/>
      <c r="D111" s="96"/>
      <c r="E111" s="96"/>
      <c r="F111" s="96"/>
      <c r="G111" s="96"/>
      <c r="H111" s="55">
        <v>1.7</v>
      </c>
      <c r="I111" s="55">
        <f t="shared" si="7"/>
        <v>0</v>
      </c>
      <c r="J111" s="56">
        <v>0</v>
      </c>
      <c r="L111" s="95" t="s">
        <v>250</v>
      </c>
      <c r="M111" s="96"/>
      <c r="N111" s="96"/>
      <c r="O111" s="96"/>
      <c r="P111" s="96"/>
      <c r="Q111" s="96"/>
      <c r="R111" s="55">
        <v>0.5</v>
      </c>
      <c r="S111" s="55">
        <f t="shared" si="6"/>
        <v>0</v>
      </c>
      <c r="T111" s="56">
        <v>0</v>
      </c>
    </row>
    <row r="112" spans="2:25" ht="12" customHeight="1" x14ac:dyDescent="0.15">
      <c r="B112" s="95" t="s">
        <v>252</v>
      </c>
      <c r="C112" s="96"/>
      <c r="D112" s="96"/>
      <c r="E112" s="96"/>
      <c r="F112" s="96"/>
      <c r="G112" s="96"/>
      <c r="H112" s="55">
        <v>2</v>
      </c>
      <c r="I112" s="55">
        <f t="shared" si="7"/>
        <v>0</v>
      </c>
      <c r="J112" s="56">
        <v>0</v>
      </c>
      <c r="L112" s="95" t="s">
        <v>253</v>
      </c>
      <c r="M112" s="96"/>
      <c r="N112" s="96"/>
      <c r="O112" s="96"/>
      <c r="P112" s="96"/>
      <c r="Q112" s="96"/>
      <c r="R112" s="55">
        <v>0.15</v>
      </c>
      <c r="S112" s="55">
        <f t="shared" si="6"/>
        <v>0</v>
      </c>
      <c r="T112" s="56">
        <v>0</v>
      </c>
    </row>
    <row r="113" spans="2:20" ht="12" customHeight="1" x14ac:dyDescent="0.15">
      <c r="B113" s="95" t="s">
        <v>255</v>
      </c>
      <c r="C113" s="96"/>
      <c r="D113" s="96"/>
      <c r="E113" s="96"/>
      <c r="F113" s="96"/>
      <c r="G113" s="96"/>
      <c r="H113" s="55">
        <v>1</v>
      </c>
      <c r="I113" s="55">
        <f t="shared" si="7"/>
        <v>0</v>
      </c>
      <c r="J113" s="56">
        <v>0</v>
      </c>
      <c r="L113" s="95" t="s">
        <v>256</v>
      </c>
      <c r="M113" s="96"/>
      <c r="N113" s="96"/>
      <c r="O113" s="96"/>
      <c r="P113" s="96"/>
      <c r="Q113" s="96"/>
      <c r="R113" s="55">
        <v>0.75</v>
      </c>
      <c r="S113" s="55">
        <f t="shared" si="6"/>
        <v>0</v>
      </c>
      <c r="T113" s="56">
        <v>0</v>
      </c>
    </row>
    <row r="114" spans="2:20" ht="12" customHeight="1" x14ac:dyDescent="0.15">
      <c r="B114" s="95" t="s">
        <v>258</v>
      </c>
      <c r="C114" s="96"/>
      <c r="D114" s="96"/>
      <c r="E114" s="96"/>
      <c r="F114" s="96"/>
      <c r="G114" s="96"/>
      <c r="H114" s="55">
        <v>1</v>
      </c>
      <c r="I114" s="55">
        <f t="shared" si="7"/>
        <v>0</v>
      </c>
      <c r="J114" s="56">
        <v>0</v>
      </c>
      <c r="L114" s="95" t="s">
        <v>259</v>
      </c>
      <c r="M114" s="96"/>
      <c r="N114" s="96"/>
      <c r="O114" s="96"/>
      <c r="P114" s="96"/>
      <c r="Q114" s="96"/>
      <c r="R114" s="55">
        <v>0.25</v>
      </c>
      <c r="S114" s="55">
        <f t="shared" si="6"/>
        <v>0</v>
      </c>
      <c r="T114" s="56">
        <v>0</v>
      </c>
    </row>
    <row r="115" spans="2:20" ht="12" customHeight="1" x14ac:dyDescent="0.15">
      <c r="B115" s="95" t="s">
        <v>261</v>
      </c>
      <c r="C115" s="96"/>
      <c r="D115" s="96"/>
      <c r="E115" s="96"/>
      <c r="F115" s="96"/>
      <c r="G115" s="96"/>
      <c r="H115" s="55">
        <v>0.5</v>
      </c>
      <c r="I115" s="55">
        <f t="shared" si="7"/>
        <v>0</v>
      </c>
      <c r="J115" s="56">
        <v>0</v>
      </c>
      <c r="L115" s="95" t="s">
        <v>262</v>
      </c>
      <c r="M115" s="96"/>
      <c r="N115" s="96"/>
      <c r="O115" s="96"/>
      <c r="P115" s="96"/>
      <c r="Q115" s="96"/>
      <c r="R115" s="55">
        <v>0.25</v>
      </c>
      <c r="S115" s="55">
        <f t="shared" si="6"/>
        <v>0</v>
      </c>
      <c r="T115" s="56">
        <v>0</v>
      </c>
    </row>
    <row r="116" spans="2:20" ht="12" customHeight="1" x14ac:dyDescent="0.15">
      <c r="B116" s="95" t="s">
        <v>264</v>
      </c>
      <c r="C116" s="96"/>
      <c r="D116" s="96"/>
      <c r="E116" s="96"/>
      <c r="F116" s="96"/>
      <c r="G116" s="96"/>
      <c r="H116" s="55">
        <v>0.5</v>
      </c>
      <c r="I116" s="55">
        <f t="shared" si="7"/>
        <v>0</v>
      </c>
      <c r="J116" s="56">
        <v>0</v>
      </c>
      <c r="L116" s="95" t="s">
        <v>265</v>
      </c>
      <c r="M116" s="96"/>
      <c r="N116" s="96"/>
      <c r="O116" s="96"/>
      <c r="P116" s="96"/>
      <c r="Q116" s="96"/>
      <c r="R116" s="55">
        <v>0.15</v>
      </c>
      <c r="S116" s="55">
        <f t="shared" si="6"/>
        <v>0</v>
      </c>
      <c r="T116" s="56">
        <v>0</v>
      </c>
    </row>
    <row r="117" spans="2:20" ht="12" customHeight="1" x14ac:dyDescent="0.15">
      <c r="B117" s="95" t="s">
        <v>266</v>
      </c>
      <c r="C117" s="96"/>
      <c r="D117" s="96"/>
      <c r="E117" s="96"/>
      <c r="F117" s="96"/>
      <c r="G117" s="96"/>
      <c r="H117" s="55">
        <v>0.8</v>
      </c>
      <c r="I117" s="55">
        <f t="shared" si="7"/>
        <v>0</v>
      </c>
      <c r="J117" s="56">
        <v>0</v>
      </c>
      <c r="L117" s="95" t="s">
        <v>267</v>
      </c>
      <c r="M117" s="96"/>
      <c r="N117" s="96"/>
      <c r="O117" s="96"/>
      <c r="P117" s="96"/>
      <c r="Q117" s="96"/>
      <c r="R117" s="55">
        <v>0.25</v>
      </c>
      <c r="S117" s="55">
        <f t="shared" si="6"/>
        <v>0</v>
      </c>
      <c r="T117" s="56">
        <v>0</v>
      </c>
    </row>
    <row r="118" spans="2:20" ht="12" customHeight="1" x14ac:dyDescent="0.15">
      <c r="B118" s="95" t="s">
        <v>269</v>
      </c>
      <c r="C118" s="96"/>
      <c r="D118" s="96"/>
      <c r="E118" s="96"/>
      <c r="F118" s="96"/>
      <c r="G118" s="96"/>
      <c r="H118" s="55">
        <v>0.5</v>
      </c>
      <c r="I118" s="55">
        <f t="shared" si="7"/>
        <v>0</v>
      </c>
      <c r="J118" s="56">
        <v>0</v>
      </c>
      <c r="L118" s="95" t="s">
        <v>270</v>
      </c>
      <c r="M118" s="96"/>
      <c r="N118" s="96"/>
      <c r="O118" s="96"/>
      <c r="P118" s="96"/>
      <c r="Q118" s="96"/>
      <c r="R118" s="55">
        <v>0.45</v>
      </c>
      <c r="S118" s="55">
        <f t="shared" si="6"/>
        <v>0</v>
      </c>
      <c r="T118" s="56">
        <v>0</v>
      </c>
    </row>
    <row r="119" spans="2:20" ht="12" customHeight="1" x14ac:dyDescent="0.15">
      <c r="B119" s="95" t="s">
        <v>272</v>
      </c>
      <c r="C119" s="96"/>
      <c r="D119" s="96"/>
      <c r="E119" s="96"/>
      <c r="F119" s="96"/>
      <c r="G119" s="96"/>
      <c r="H119" s="55">
        <v>0.25</v>
      </c>
      <c r="I119" s="55">
        <f t="shared" si="7"/>
        <v>0</v>
      </c>
      <c r="J119" s="56">
        <v>0</v>
      </c>
      <c r="L119" s="95" t="s">
        <v>273</v>
      </c>
      <c r="M119" s="96"/>
      <c r="N119" s="96"/>
      <c r="O119" s="96"/>
      <c r="P119" s="96"/>
      <c r="Q119" s="96"/>
      <c r="R119" s="55">
        <v>0.6</v>
      </c>
      <c r="S119" s="55">
        <f t="shared" si="6"/>
        <v>0</v>
      </c>
      <c r="T119" s="56">
        <v>0</v>
      </c>
    </row>
    <row r="120" spans="2:20" ht="12" customHeight="1" x14ac:dyDescent="0.15">
      <c r="B120" s="95" t="s">
        <v>275</v>
      </c>
      <c r="C120" s="96"/>
      <c r="D120" s="96"/>
      <c r="E120" s="96"/>
      <c r="F120" s="96"/>
      <c r="G120" s="96"/>
      <c r="H120" s="55">
        <v>1.2</v>
      </c>
      <c r="I120" s="55">
        <f t="shared" si="7"/>
        <v>0</v>
      </c>
      <c r="J120" s="56">
        <v>0</v>
      </c>
      <c r="L120" s="95" t="s">
        <v>276</v>
      </c>
      <c r="M120" s="96"/>
      <c r="N120" s="96"/>
      <c r="O120" s="96"/>
      <c r="P120" s="96"/>
      <c r="Q120" s="96"/>
      <c r="R120" s="55">
        <v>0.25</v>
      </c>
      <c r="S120" s="55">
        <f t="shared" si="6"/>
        <v>0</v>
      </c>
      <c r="T120" s="56">
        <v>0</v>
      </c>
    </row>
    <row r="121" spans="2:20" ht="12" customHeight="1" x14ac:dyDescent="0.15">
      <c r="B121" s="95" t="s">
        <v>279</v>
      </c>
      <c r="C121" s="96"/>
      <c r="D121" s="96"/>
      <c r="E121" s="96"/>
      <c r="F121" s="96"/>
      <c r="G121" s="96"/>
      <c r="H121" s="55">
        <v>0.75</v>
      </c>
      <c r="I121" s="55">
        <f t="shared" si="7"/>
        <v>0</v>
      </c>
      <c r="J121" s="56">
        <v>0</v>
      </c>
      <c r="L121" s="95" t="s">
        <v>280</v>
      </c>
      <c r="M121" s="96"/>
      <c r="N121" s="96"/>
      <c r="O121" s="96"/>
      <c r="P121" s="96"/>
      <c r="Q121" s="96"/>
      <c r="R121" s="55">
        <v>0.25</v>
      </c>
      <c r="S121" s="55">
        <f t="shared" si="6"/>
        <v>0</v>
      </c>
      <c r="T121" s="56">
        <v>0</v>
      </c>
    </row>
    <row r="122" spans="2:20" ht="12" customHeight="1" x14ac:dyDescent="0.15">
      <c r="B122" s="95" t="s">
        <v>283</v>
      </c>
      <c r="C122" s="96"/>
      <c r="D122" s="96"/>
      <c r="E122" s="96"/>
      <c r="F122" s="96"/>
      <c r="G122" s="96"/>
      <c r="H122" s="55">
        <v>1.5</v>
      </c>
      <c r="I122" s="55">
        <f t="shared" si="7"/>
        <v>0</v>
      </c>
      <c r="J122" s="56">
        <v>0</v>
      </c>
      <c r="L122" s="95" t="s">
        <v>284</v>
      </c>
      <c r="M122" s="96"/>
      <c r="N122" s="96"/>
      <c r="O122" s="96"/>
      <c r="P122" s="96"/>
      <c r="Q122" s="96"/>
      <c r="R122" s="55">
        <v>1</v>
      </c>
      <c r="S122" s="55">
        <f t="shared" si="6"/>
        <v>0</v>
      </c>
      <c r="T122" s="56">
        <v>0</v>
      </c>
    </row>
    <row r="123" spans="2:20" ht="12" customHeight="1" x14ac:dyDescent="0.15">
      <c r="B123" s="95" t="s">
        <v>120</v>
      </c>
      <c r="C123" s="96"/>
      <c r="D123" s="96"/>
      <c r="E123" s="96"/>
      <c r="F123" s="96"/>
      <c r="G123" s="96"/>
      <c r="H123" s="55">
        <v>0.6</v>
      </c>
      <c r="I123" s="55">
        <f t="shared" si="7"/>
        <v>0</v>
      </c>
      <c r="J123" s="56">
        <v>0</v>
      </c>
      <c r="L123" s="95" t="s">
        <v>287</v>
      </c>
      <c r="M123" s="96"/>
      <c r="N123" s="96"/>
      <c r="O123" s="96"/>
      <c r="P123" s="96"/>
      <c r="Q123" s="96"/>
      <c r="R123" s="55">
        <v>2</v>
      </c>
      <c r="S123" s="55">
        <f t="shared" si="6"/>
        <v>0</v>
      </c>
      <c r="T123" s="56">
        <v>0</v>
      </c>
    </row>
    <row r="124" spans="2:20" ht="12" customHeight="1" x14ac:dyDescent="0.15">
      <c r="B124" s="95" t="s">
        <v>289</v>
      </c>
      <c r="C124" s="96"/>
      <c r="D124" s="96"/>
      <c r="E124" s="96"/>
      <c r="F124" s="96"/>
      <c r="G124" s="54"/>
      <c r="H124" s="55">
        <v>1.5</v>
      </c>
      <c r="I124" s="55">
        <f t="shared" si="7"/>
        <v>0</v>
      </c>
      <c r="J124" s="56">
        <v>0</v>
      </c>
      <c r="L124" s="95" t="s">
        <v>290</v>
      </c>
      <c r="M124" s="96"/>
      <c r="N124" s="96"/>
      <c r="O124" s="96"/>
      <c r="P124" s="96"/>
      <c r="Q124" s="96"/>
      <c r="R124" s="55">
        <v>0.2</v>
      </c>
      <c r="S124" s="55">
        <f t="shared" si="6"/>
        <v>0</v>
      </c>
      <c r="T124" s="56">
        <v>0</v>
      </c>
    </row>
    <row r="125" spans="2:20" ht="12" customHeight="1" x14ac:dyDescent="0.15">
      <c r="B125" s="95" t="s">
        <v>293</v>
      </c>
      <c r="C125" s="96"/>
      <c r="D125" s="96"/>
      <c r="E125" s="96"/>
      <c r="F125" s="96"/>
      <c r="G125" s="54"/>
      <c r="H125" s="55">
        <v>2.5</v>
      </c>
      <c r="I125" s="55">
        <f t="shared" si="7"/>
        <v>0</v>
      </c>
      <c r="J125" s="56">
        <v>0</v>
      </c>
      <c r="L125" s="95" t="s">
        <v>294</v>
      </c>
      <c r="M125" s="96"/>
      <c r="N125" s="96"/>
      <c r="O125" s="96"/>
      <c r="P125" s="96"/>
      <c r="Q125" s="96"/>
      <c r="R125" s="55">
        <v>1.2</v>
      </c>
      <c r="S125" s="55">
        <f t="shared" si="6"/>
        <v>0</v>
      </c>
      <c r="T125" s="56">
        <v>0</v>
      </c>
    </row>
    <row r="126" spans="2:20" ht="12" customHeight="1" x14ac:dyDescent="0.15">
      <c r="B126" s="95" t="s">
        <v>297</v>
      </c>
      <c r="C126" s="96"/>
      <c r="D126" s="96"/>
      <c r="E126" s="96"/>
      <c r="F126" s="96"/>
      <c r="G126" s="96"/>
      <c r="H126" s="55">
        <v>3.5</v>
      </c>
      <c r="I126" s="55">
        <f t="shared" si="7"/>
        <v>0</v>
      </c>
      <c r="J126" s="56">
        <v>0</v>
      </c>
      <c r="L126" s="95" t="s">
        <v>298</v>
      </c>
      <c r="M126" s="96"/>
      <c r="N126" s="96"/>
      <c r="O126" s="96"/>
      <c r="P126" s="96"/>
      <c r="Q126" s="96"/>
      <c r="R126" s="55">
        <v>0.5</v>
      </c>
      <c r="S126" s="55">
        <f t="shared" si="6"/>
        <v>0</v>
      </c>
      <c r="T126" s="56">
        <v>0</v>
      </c>
    </row>
    <row r="127" spans="2:20" ht="12" customHeight="1" x14ac:dyDescent="0.15">
      <c r="B127" s="111"/>
      <c r="C127" s="111"/>
      <c r="D127" s="111"/>
      <c r="E127" s="111"/>
      <c r="F127" s="111"/>
      <c r="G127" s="111"/>
      <c r="H127" s="52"/>
      <c r="I127" s="52"/>
      <c r="L127" s="95" t="s">
        <v>301</v>
      </c>
      <c r="M127" s="96"/>
      <c r="N127" s="96"/>
      <c r="O127" s="96"/>
      <c r="P127" s="96"/>
      <c r="Q127" s="96"/>
      <c r="R127" s="55">
        <v>3</v>
      </c>
      <c r="S127" s="55">
        <f t="shared" si="6"/>
        <v>0</v>
      </c>
      <c r="T127" s="56">
        <v>0</v>
      </c>
    </row>
    <row r="128" spans="2:20" ht="12" customHeight="1" x14ac:dyDescent="0.15">
      <c r="B128" s="111"/>
      <c r="C128" s="111"/>
      <c r="D128" s="111"/>
      <c r="E128" s="111"/>
      <c r="F128" s="111"/>
      <c r="G128" s="111"/>
      <c r="H128" s="52"/>
      <c r="I128" s="52"/>
      <c r="L128" s="95" t="s">
        <v>303</v>
      </c>
      <c r="M128" s="96"/>
      <c r="N128" s="96"/>
      <c r="O128" s="96"/>
      <c r="P128" s="96"/>
      <c r="Q128" s="96"/>
      <c r="R128" s="55">
        <v>0.2</v>
      </c>
      <c r="S128" s="55">
        <f t="shared" si="6"/>
        <v>0</v>
      </c>
      <c r="T128" s="56">
        <v>0</v>
      </c>
    </row>
    <row r="129" spans="2:20" ht="12" customHeight="1" x14ac:dyDescent="0.2">
      <c r="H129" s="52"/>
      <c r="I129" s="53"/>
      <c r="J129" s="30"/>
      <c r="K129" s="30"/>
      <c r="L129" s="2"/>
      <c r="M129" s="2"/>
      <c r="N129" s="2"/>
      <c r="O129" s="2"/>
      <c r="P129" s="2"/>
      <c r="Q129" s="2"/>
      <c r="R129" s="52"/>
      <c r="S129" s="53"/>
      <c r="T129" s="30"/>
    </row>
    <row r="130" spans="2:20" ht="12" customHeight="1" x14ac:dyDescent="0.15">
      <c r="H130" s="52"/>
      <c r="I130" s="52"/>
      <c r="R130" s="52"/>
      <c r="S130" s="52"/>
    </row>
    <row r="131" spans="2:20" ht="12" customHeight="1" x14ac:dyDescent="0.15">
      <c r="B131" s="97" t="s">
        <v>36</v>
      </c>
      <c r="C131" s="97"/>
      <c r="D131" s="97"/>
      <c r="E131" s="97"/>
      <c r="F131" s="97"/>
      <c r="G131" s="97"/>
      <c r="H131" s="24"/>
      <c r="I131" s="24"/>
      <c r="J131" s="22" t="s">
        <v>1</v>
      </c>
      <c r="L131" s="97" t="s">
        <v>37</v>
      </c>
      <c r="M131" s="97"/>
      <c r="N131" s="97"/>
      <c r="O131" s="97"/>
      <c r="P131" s="97"/>
      <c r="Q131" s="97"/>
      <c r="R131" s="24"/>
      <c r="S131" s="24"/>
      <c r="T131" s="22" t="s">
        <v>1</v>
      </c>
    </row>
    <row r="132" spans="2:20" ht="12" customHeight="1" x14ac:dyDescent="0.15">
      <c r="B132" s="95" t="s">
        <v>40</v>
      </c>
      <c r="C132" s="96"/>
      <c r="D132" s="96"/>
      <c r="E132" s="96"/>
      <c r="F132" s="96"/>
      <c r="G132" s="96"/>
      <c r="H132" s="55">
        <v>2</v>
      </c>
      <c r="I132" s="55">
        <f t="shared" ref="I132:I151" si="8">SUM(H132*J132)</f>
        <v>0</v>
      </c>
      <c r="J132" s="56">
        <v>0</v>
      </c>
      <c r="L132" s="95" t="s">
        <v>41</v>
      </c>
      <c r="M132" s="96"/>
      <c r="N132" s="96"/>
      <c r="O132" s="96"/>
      <c r="P132" s="96"/>
      <c r="Q132" s="96"/>
      <c r="R132" s="55">
        <v>0.6</v>
      </c>
      <c r="S132" s="55">
        <f t="shared" ref="S132:S149" si="9">SUM(R132*T132)</f>
        <v>0</v>
      </c>
      <c r="T132" s="56">
        <v>0</v>
      </c>
    </row>
    <row r="133" spans="2:20" ht="12" customHeight="1" x14ac:dyDescent="0.15">
      <c r="B133" s="95" t="s">
        <v>44</v>
      </c>
      <c r="C133" s="96"/>
      <c r="D133" s="96"/>
      <c r="E133" s="96"/>
      <c r="F133" s="96"/>
      <c r="G133" s="96"/>
      <c r="H133" s="55">
        <v>0.5</v>
      </c>
      <c r="I133" s="55">
        <f t="shared" si="8"/>
        <v>0</v>
      </c>
      <c r="J133" s="56">
        <v>0</v>
      </c>
      <c r="L133" s="95" t="s">
        <v>45</v>
      </c>
      <c r="M133" s="96"/>
      <c r="N133" s="96"/>
      <c r="O133" s="96"/>
      <c r="P133" s="96"/>
      <c r="Q133" s="96"/>
      <c r="R133" s="55">
        <v>0.2</v>
      </c>
      <c r="S133" s="55">
        <f t="shared" si="9"/>
        <v>0</v>
      </c>
      <c r="T133" s="56">
        <v>0</v>
      </c>
    </row>
    <row r="134" spans="2:20" ht="12" customHeight="1" x14ac:dyDescent="0.15">
      <c r="B134" s="95" t="s">
        <v>48</v>
      </c>
      <c r="C134" s="96"/>
      <c r="D134" s="96"/>
      <c r="E134" s="96"/>
      <c r="F134" s="96"/>
      <c r="G134" s="96"/>
      <c r="H134" s="55">
        <v>2</v>
      </c>
      <c r="I134" s="55">
        <f t="shared" si="8"/>
        <v>0</v>
      </c>
      <c r="J134" s="56">
        <v>0</v>
      </c>
      <c r="L134" s="95" t="s">
        <v>49</v>
      </c>
      <c r="M134" s="96"/>
      <c r="N134" s="96"/>
      <c r="O134" s="96"/>
      <c r="P134" s="96"/>
      <c r="Q134" s="96"/>
      <c r="R134" s="55">
        <v>4</v>
      </c>
      <c r="S134" s="55">
        <f t="shared" si="9"/>
        <v>0</v>
      </c>
      <c r="T134" s="56">
        <v>0</v>
      </c>
    </row>
    <row r="135" spans="2:20" ht="12" customHeight="1" x14ac:dyDescent="0.15">
      <c r="B135" s="95" t="s">
        <v>52</v>
      </c>
      <c r="C135" s="96"/>
      <c r="D135" s="96"/>
      <c r="E135" s="96"/>
      <c r="F135" s="96"/>
      <c r="G135" s="96"/>
      <c r="H135" s="55">
        <v>0.25</v>
      </c>
      <c r="I135" s="55">
        <f t="shared" si="8"/>
        <v>0</v>
      </c>
      <c r="J135" s="56">
        <v>0</v>
      </c>
      <c r="L135" s="95" t="s">
        <v>53</v>
      </c>
      <c r="M135" s="96"/>
      <c r="N135" s="96"/>
      <c r="O135" s="96"/>
      <c r="P135" s="96"/>
      <c r="Q135" s="96"/>
      <c r="R135" s="55">
        <v>5</v>
      </c>
      <c r="S135" s="55">
        <f t="shared" si="9"/>
        <v>0</v>
      </c>
      <c r="T135" s="56">
        <v>0</v>
      </c>
    </row>
    <row r="136" spans="2:20" ht="12" customHeight="1" x14ac:dyDescent="0.15">
      <c r="B136" s="95" t="s">
        <v>56</v>
      </c>
      <c r="C136" s="96"/>
      <c r="D136" s="96"/>
      <c r="E136" s="96"/>
      <c r="F136" s="96"/>
      <c r="G136" s="96"/>
      <c r="H136" s="55">
        <v>0.2</v>
      </c>
      <c r="I136" s="55">
        <f t="shared" si="8"/>
        <v>0</v>
      </c>
      <c r="J136" s="56">
        <v>0</v>
      </c>
      <c r="L136" s="95" t="s">
        <v>57</v>
      </c>
      <c r="M136" s="96"/>
      <c r="N136" s="96"/>
      <c r="O136" s="96"/>
      <c r="P136" s="96"/>
      <c r="Q136" s="96"/>
      <c r="R136" s="55">
        <v>0.5</v>
      </c>
      <c r="S136" s="55">
        <f t="shared" si="9"/>
        <v>0</v>
      </c>
      <c r="T136" s="56">
        <v>0</v>
      </c>
    </row>
    <row r="137" spans="2:20" ht="12" customHeight="1" x14ac:dyDescent="0.15">
      <c r="B137" s="95" t="s">
        <v>60</v>
      </c>
      <c r="C137" s="96"/>
      <c r="D137" s="96"/>
      <c r="E137" s="96"/>
      <c r="F137" s="96"/>
      <c r="G137" s="96"/>
      <c r="H137" s="55">
        <v>1</v>
      </c>
      <c r="I137" s="55">
        <f t="shared" si="8"/>
        <v>0</v>
      </c>
      <c r="J137" s="56">
        <v>0</v>
      </c>
      <c r="L137" s="95" t="s">
        <v>61</v>
      </c>
      <c r="M137" s="96"/>
      <c r="N137" s="96"/>
      <c r="O137" s="96"/>
      <c r="P137" s="96"/>
      <c r="Q137" s="96"/>
      <c r="R137" s="55">
        <v>4</v>
      </c>
      <c r="S137" s="55">
        <f t="shared" si="9"/>
        <v>0</v>
      </c>
      <c r="T137" s="56">
        <v>0</v>
      </c>
    </row>
    <row r="138" spans="2:20" ht="12" customHeight="1" x14ac:dyDescent="0.15">
      <c r="B138" s="95" t="s">
        <v>64</v>
      </c>
      <c r="C138" s="96"/>
      <c r="D138" s="96"/>
      <c r="E138" s="96"/>
      <c r="F138" s="96"/>
      <c r="G138" s="96"/>
      <c r="H138" s="55">
        <v>0.25</v>
      </c>
      <c r="I138" s="55">
        <f t="shared" si="8"/>
        <v>0</v>
      </c>
      <c r="J138" s="56">
        <v>0</v>
      </c>
      <c r="L138" s="95" t="s">
        <v>65</v>
      </c>
      <c r="M138" s="96"/>
      <c r="N138" s="96"/>
      <c r="O138" s="96"/>
      <c r="P138" s="96"/>
      <c r="Q138" s="96"/>
      <c r="R138" s="55">
        <v>4</v>
      </c>
      <c r="S138" s="55">
        <f t="shared" si="9"/>
        <v>0</v>
      </c>
      <c r="T138" s="56">
        <v>0</v>
      </c>
    </row>
    <row r="139" spans="2:20" ht="12" customHeight="1" x14ac:dyDescent="0.2">
      <c r="B139" s="100" t="s">
        <v>68</v>
      </c>
      <c r="C139" s="101"/>
      <c r="D139" s="101"/>
      <c r="E139" s="101"/>
      <c r="F139" s="101"/>
      <c r="G139" s="101"/>
      <c r="H139" s="55">
        <v>0.2</v>
      </c>
      <c r="I139" s="55">
        <f t="shared" si="8"/>
        <v>0</v>
      </c>
      <c r="J139" s="56">
        <v>0</v>
      </c>
      <c r="L139" s="95" t="s">
        <v>69</v>
      </c>
      <c r="M139" s="96"/>
      <c r="N139" s="96"/>
      <c r="O139" s="96"/>
      <c r="P139" s="96"/>
      <c r="Q139" s="96"/>
      <c r="R139" s="55">
        <v>4</v>
      </c>
      <c r="S139" s="55">
        <f t="shared" si="9"/>
        <v>0</v>
      </c>
      <c r="T139" s="56">
        <v>0</v>
      </c>
    </row>
    <row r="140" spans="2:20" ht="12" customHeight="1" x14ac:dyDescent="0.15">
      <c r="B140" s="95" t="s">
        <v>72</v>
      </c>
      <c r="C140" s="96"/>
      <c r="D140" s="96"/>
      <c r="E140" s="96"/>
      <c r="F140" s="96"/>
      <c r="G140" s="96"/>
      <c r="H140" s="55">
        <v>0.5</v>
      </c>
      <c r="I140" s="55">
        <f t="shared" si="8"/>
        <v>0</v>
      </c>
      <c r="J140" s="56">
        <v>0</v>
      </c>
      <c r="L140" s="95" t="s">
        <v>73</v>
      </c>
      <c r="M140" s="96"/>
      <c r="N140" s="96"/>
      <c r="O140" s="96"/>
      <c r="P140" s="96"/>
      <c r="Q140" s="96"/>
      <c r="R140" s="55">
        <v>2</v>
      </c>
      <c r="S140" s="55">
        <f t="shared" si="9"/>
        <v>0</v>
      </c>
      <c r="T140" s="56">
        <v>0</v>
      </c>
    </row>
    <row r="141" spans="2:20" ht="12" customHeight="1" x14ac:dyDescent="0.15">
      <c r="B141" s="95" t="s">
        <v>76</v>
      </c>
      <c r="C141" s="96"/>
      <c r="D141" s="96"/>
      <c r="E141" s="96"/>
      <c r="F141" s="96"/>
      <c r="G141" s="96"/>
      <c r="H141" s="55">
        <v>1</v>
      </c>
      <c r="I141" s="55">
        <f t="shared" si="8"/>
        <v>0</v>
      </c>
      <c r="J141" s="56">
        <v>0</v>
      </c>
      <c r="L141" s="95" t="s">
        <v>77</v>
      </c>
      <c r="M141" s="96"/>
      <c r="N141" s="96"/>
      <c r="O141" s="96"/>
      <c r="P141" s="96"/>
      <c r="Q141" s="96"/>
      <c r="R141" s="55">
        <v>2</v>
      </c>
      <c r="S141" s="55">
        <f t="shared" si="9"/>
        <v>0</v>
      </c>
      <c r="T141" s="56">
        <v>0</v>
      </c>
    </row>
    <row r="142" spans="2:20" ht="12" customHeight="1" x14ac:dyDescent="0.15">
      <c r="B142" s="95" t="s">
        <v>80</v>
      </c>
      <c r="C142" s="96"/>
      <c r="D142" s="96"/>
      <c r="E142" s="96"/>
      <c r="F142" s="96"/>
      <c r="G142" s="96"/>
      <c r="H142" s="55">
        <v>0.25</v>
      </c>
      <c r="I142" s="55">
        <f t="shared" si="8"/>
        <v>0</v>
      </c>
      <c r="J142" s="56">
        <v>0</v>
      </c>
      <c r="L142" s="95" t="s">
        <v>81</v>
      </c>
      <c r="M142" s="96"/>
      <c r="N142" s="96"/>
      <c r="O142" s="96"/>
      <c r="P142" s="96"/>
      <c r="Q142" s="96"/>
      <c r="R142" s="55">
        <v>0.2</v>
      </c>
      <c r="S142" s="55">
        <f t="shared" si="9"/>
        <v>0</v>
      </c>
      <c r="T142" s="56">
        <v>0</v>
      </c>
    </row>
    <row r="143" spans="2:20" ht="12" customHeight="1" x14ac:dyDescent="0.15">
      <c r="B143" s="95" t="s">
        <v>85</v>
      </c>
      <c r="C143" s="96"/>
      <c r="D143" s="96"/>
      <c r="E143" s="96"/>
      <c r="F143" s="96"/>
      <c r="G143" s="96"/>
      <c r="H143" s="55">
        <v>1.2</v>
      </c>
      <c r="I143" s="55">
        <f t="shared" si="8"/>
        <v>0</v>
      </c>
      <c r="J143" s="56">
        <v>0</v>
      </c>
      <c r="L143" s="95" t="s">
        <v>86</v>
      </c>
      <c r="M143" s="96"/>
      <c r="N143" s="96"/>
      <c r="O143" s="96"/>
      <c r="P143" s="96"/>
      <c r="Q143" s="96"/>
      <c r="R143" s="55">
        <v>5</v>
      </c>
      <c r="S143" s="55">
        <f t="shared" si="9"/>
        <v>0</v>
      </c>
      <c r="T143" s="56">
        <v>0</v>
      </c>
    </row>
    <row r="144" spans="2:20" ht="12" customHeight="1" x14ac:dyDescent="0.15">
      <c r="B144" s="95" t="s">
        <v>90</v>
      </c>
      <c r="C144" s="96"/>
      <c r="D144" s="96"/>
      <c r="E144" s="102"/>
      <c r="F144" s="102"/>
      <c r="G144" s="102"/>
      <c r="H144" s="61">
        <v>2</v>
      </c>
      <c r="I144" s="55">
        <f t="shared" si="8"/>
        <v>0</v>
      </c>
      <c r="J144" s="56">
        <v>0</v>
      </c>
      <c r="L144" s="95" t="s">
        <v>91</v>
      </c>
      <c r="M144" s="96"/>
      <c r="N144" s="96"/>
      <c r="O144" s="96"/>
      <c r="P144" s="96"/>
      <c r="Q144" s="96"/>
      <c r="R144" s="55">
        <v>6</v>
      </c>
      <c r="S144" s="55">
        <f t="shared" si="9"/>
        <v>0</v>
      </c>
      <c r="T144" s="56">
        <v>0</v>
      </c>
    </row>
    <row r="145" spans="2:20" ht="12" customHeight="1" x14ac:dyDescent="0.15">
      <c r="B145" s="95" t="s">
        <v>94</v>
      </c>
      <c r="C145" s="102"/>
      <c r="D145" s="102"/>
      <c r="E145" s="102"/>
      <c r="F145" s="102"/>
      <c r="G145" s="102"/>
      <c r="H145" s="61">
        <v>1</v>
      </c>
      <c r="I145" s="55">
        <f t="shared" si="8"/>
        <v>0</v>
      </c>
      <c r="J145" s="56">
        <v>0</v>
      </c>
      <c r="L145" s="95" t="s">
        <v>95</v>
      </c>
      <c r="M145" s="96"/>
      <c r="N145" s="96"/>
      <c r="O145" s="96"/>
      <c r="P145" s="96"/>
      <c r="Q145" s="96"/>
      <c r="R145" s="55">
        <v>2</v>
      </c>
      <c r="S145" s="55">
        <f t="shared" si="9"/>
        <v>0</v>
      </c>
      <c r="T145" s="56">
        <v>0</v>
      </c>
    </row>
    <row r="146" spans="2:20" ht="12" customHeight="1" x14ac:dyDescent="0.15">
      <c r="B146" s="95" t="s">
        <v>97</v>
      </c>
      <c r="C146" s="96"/>
      <c r="D146" s="96"/>
      <c r="E146" s="102"/>
      <c r="F146" s="102"/>
      <c r="G146" s="102"/>
      <c r="H146" s="55">
        <v>6</v>
      </c>
      <c r="I146" s="55">
        <f t="shared" si="8"/>
        <v>0</v>
      </c>
      <c r="J146" s="56">
        <v>0</v>
      </c>
      <c r="L146" s="95" t="s">
        <v>98</v>
      </c>
      <c r="M146" s="96"/>
      <c r="N146" s="96"/>
      <c r="O146" s="96"/>
      <c r="P146" s="96"/>
      <c r="Q146" s="96"/>
      <c r="R146" s="55">
        <v>0.75</v>
      </c>
      <c r="S146" s="55">
        <f t="shared" si="9"/>
        <v>0</v>
      </c>
      <c r="T146" s="56">
        <v>0</v>
      </c>
    </row>
    <row r="147" spans="2:20" ht="12" customHeight="1" x14ac:dyDescent="0.15">
      <c r="B147" s="95" t="s">
        <v>101</v>
      </c>
      <c r="C147" s="96"/>
      <c r="D147" s="96"/>
      <c r="E147" s="96"/>
      <c r="F147" s="96"/>
      <c r="G147" s="96"/>
      <c r="H147" s="55">
        <v>10</v>
      </c>
      <c r="I147" s="55">
        <f t="shared" si="8"/>
        <v>0</v>
      </c>
      <c r="J147" s="56">
        <v>0</v>
      </c>
      <c r="L147" s="95" t="s">
        <v>102</v>
      </c>
      <c r="M147" s="96"/>
      <c r="N147" s="96"/>
      <c r="O147" s="96"/>
      <c r="P147" s="96"/>
      <c r="Q147" s="96"/>
      <c r="R147" s="55">
        <v>0.75</v>
      </c>
      <c r="S147" s="55">
        <f t="shared" si="9"/>
        <v>0</v>
      </c>
      <c r="T147" s="56">
        <v>0</v>
      </c>
    </row>
    <row r="148" spans="2:20" ht="12" customHeight="1" x14ac:dyDescent="0.15">
      <c r="B148" s="95" t="s">
        <v>105</v>
      </c>
      <c r="C148" s="96"/>
      <c r="D148" s="96"/>
      <c r="E148" s="96"/>
      <c r="F148" s="96"/>
      <c r="G148" s="96"/>
      <c r="H148" s="55">
        <v>10</v>
      </c>
      <c r="I148" s="55">
        <f t="shared" si="8"/>
        <v>0</v>
      </c>
      <c r="J148" s="56">
        <v>0</v>
      </c>
      <c r="L148" s="95" t="s">
        <v>106</v>
      </c>
      <c r="M148" s="96"/>
      <c r="N148" s="96"/>
      <c r="O148" s="96"/>
      <c r="P148" s="96"/>
      <c r="Q148" s="96"/>
      <c r="R148" s="55">
        <v>2</v>
      </c>
      <c r="S148" s="55">
        <f t="shared" si="9"/>
        <v>0</v>
      </c>
      <c r="T148" s="56">
        <v>0</v>
      </c>
    </row>
    <row r="149" spans="2:20" ht="12" customHeight="1" x14ac:dyDescent="0.15">
      <c r="B149" s="95" t="s">
        <v>109</v>
      </c>
      <c r="C149" s="96"/>
      <c r="D149" s="96"/>
      <c r="E149" s="96"/>
      <c r="F149" s="96"/>
      <c r="G149" s="96"/>
      <c r="H149" s="55">
        <v>0.5</v>
      </c>
      <c r="I149" s="55">
        <f t="shared" si="8"/>
        <v>0</v>
      </c>
      <c r="J149" s="56">
        <v>0</v>
      </c>
      <c r="L149" s="95" t="s">
        <v>110</v>
      </c>
      <c r="M149" s="96"/>
      <c r="N149" s="96"/>
      <c r="O149" s="96"/>
      <c r="P149" s="96"/>
      <c r="Q149" s="96"/>
      <c r="R149" s="55">
        <v>2</v>
      </c>
      <c r="S149" s="55">
        <f t="shared" si="9"/>
        <v>0</v>
      </c>
      <c r="T149" s="56">
        <v>0</v>
      </c>
    </row>
    <row r="150" spans="2:20" ht="12" customHeight="1" x14ac:dyDescent="0.15">
      <c r="B150" s="95" t="s">
        <v>113</v>
      </c>
      <c r="C150" s="96"/>
      <c r="D150" s="96"/>
      <c r="E150" s="96"/>
      <c r="F150" s="96"/>
      <c r="G150" s="96"/>
      <c r="H150" s="55">
        <v>2</v>
      </c>
      <c r="I150" s="55">
        <f t="shared" si="8"/>
        <v>0</v>
      </c>
      <c r="J150" s="56">
        <v>0</v>
      </c>
      <c r="L150" s="103" t="s">
        <v>114</v>
      </c>
      <c r="M150" s="103"/>
      <c r="N150" s="103"/>
      <c r="O150" s="103"/>
      <c r="P150" s="103"/>
      <c r="Q150" s="103"/>
      <c r="R150" s="27"/>
      <c r="S150" s="27"/>
      <c r="T150" s="21" t="s">
        <v>1</v>
      </c>
    </row>
    <row r="151" spans="2:20" ht="12" customHeight="1" x14ac:dyDescent="0.15">
      <c r="B151" s="95" t="s">
        <v>117</v>
      </c>
      <c r="C151" s="96"/>
      <c r="D151" s="96"/>
      <c r="E151" s="96"/>
      <c r="F151" s="96"/>
      <c r="G151" s="96"/>
      <c r="H151" s="61">
        <v>2</v>
      </c>
      <c r="I151" s="55">
        <f t="shared" si="8"/>
        <v>0</v>
      </c>
      <c r="J151" s="56">
        <v>0</v>
      </c>
      <c r="L151" s="95" t="s">
        <v>118</v>
      </c>
      <c r="M151" s="96"/>
      <c r="N151" s="96"/>
      <c r="O151" s="96"/>
      <c r="P151" s="96"/>
      <c r="Q151" s="96"/>
      <c r="R151" s="55">
        <v>0.25</v>
      </c>
      <c r="S151" s="55">
        <f t="shared" ref="S151:S167" si="10">SUM(R151*T151)</f>
        <v>0</v>
      </c>
      <c r="T151" s="56">
        <v>0</v>
      </c>
    </row>
    <row r="152" spans="2:20" ht="12" customHeight="1" x14ac:dyDescent="0.2">
      <c r="B152" s="103" t="s">
        <v>121</v>
      </c>
      <c r="C152" s="103"/>
      <c r="D152" s="103"/>
      <c r="E152" s="103"/>
      <c r="F152" s="103"/>
      <c r="G152" s="103"/>
      <c r="H152" s="68"/>
      <c r="I152" s="68"/>
      <c r="J152" s="21" t="s">
        <v>1</v>
      </c>
      <c r="L152" s="95" t="s">
        <v>122</v>
      </c>
      <c r="M152" s="96"/>
      <c r="N152" s="96"/>
      <c r="O152" s="96"/>
      <c r="P152" s="96"/>
      <c r="Q152" s="96"/>
      <c r="R152" s="55">
        <v>0.25</v>
      </c>
      <c r="S152" s="55">
        <f t="shared" si="10"/>
        <v>0</v>
      </c>
      <c r="T152" s="56">
        <v>0</v>
      </c>
    </row>
    <row r="153" spans="2:20" ht="12" customHeight="1" x14ac:dyDescent="0.2">
      <c r="B153" s="95" t="s">
        <v>125</v>
      </c>
      <c r="C153" s="96"/>
      <c r="D153" s="96"/>
      <c r="E153" s="96"/>
      <c r="F153" s="96"/>
      <c r="G153" s="96"/>
      <c r="H153" s="62">
        <v>0.5</v>
      </c>
      <c r="I153" s="55">
        <f t="shared" ref="I153:I162" si="11">SUM(H153*J153)</f>
        <v>0</v>
      </c>
      <c r="J153" s="56">
        <v>0</v>
      </c>
      <c r="L153" s="95" t="s">
        <v>126</v>
      </c>
      <c r="M153" s="96"/>
      <c r="N153" s="96"/>
      <c r="O153" s="96"/>
      <c r="P153" s="96"/>
      <c r="Q153" s="96"/>
      <c r="R153" s="55">
        <v>0.2</v>
      </c>
      <c r="S153" s="55">
        <f t="shared" si="10"/>
        <v>0</v>
      </c>
      <c r="T153" s="56">
        <v>0</v>
      </c>
    </row>
    <row r="154" spans="2:20" ht="12" customHeight="1" x14ac:dyDescent="0.2">
      <c r="B154" s="95" t="s">
        <v>130</v>
      </c>
      <c r="C154" s="96"/>
      <c r="D154" s="96"/>
      <c r="E154" s="96"/>
      <c r="F154" s="96"/>
      <c r="G154" s="96"/>
      <c r="H154" s="62">
        <v>1</v>
      </c>
      <c r="I154" s="55">
        <f t="shared" si="11"/>
        <v>0</v>
      </c>
      <c r="J154" s="56">
        <v>0</v>
      </c>
      <c r="L154" s="95" t="s">
        <v>131</v>
      </c>
      <c r="M154" s="96"/>
      <c r="N154" s="96"/>
      <c r="O154" s="96"/>
      <c r="P154" s="96"/>
      <c r="Q154" s="96"/>
      <c r="R154" s="55">
        <v>0.25</v>
      </c>
      <c r="S154" s="55">
        <f t="shared" si="10"/>
        <v>0</v>
      </c>
      <c r="T154" s="56">
        <v>0</v>
      </c>
    </row>
    <row r="155" spans="2:20" ht="12" customHeight="1" x14ac:dyDescent="0.2">
      <c r="B155" s="95" t="s">
        <v>133</v>
      </c>
      <c r="C155" s="96"/>
      <c r="D155" s="96"/>
      <c r="E155" s="96"/>
      <c r="F155" s="96"/>
      <c r="G155" s="96"/>
      <c r="H155" s="62">
        <v>3</v>
      </c>
      <c r="I155" s="55">
        <f t="shared" si="11"/>
        <v>0</v>
      </c>
      <c r="J155" s="56">
        <v>0</v>
      </c>
      <c r="L155" s="95" t="s">
        <v>134</v>
      </c>
      <c r="M155" s="96"/>
      <c r="N155" s="96"/>
      <c r="O155" s="96"/>
      <c r="P155" s="96"/>
      <c r="Q155" s="96"/>
      <c r="R155" s="55">
        <v>0.25</v>
      </c>
      <c r="S155" s="55">
        <f t="shared" si="10"/>
        <v>0</v>
      </c>
      <c r="T155" s="56">
        <v>0</v>
      </c>
    </row>
    <row r="156" spans="2:20" ht="12" customHeight="1" x14ac:dyDescent="0.15">
      <c r="B156" s="95" t="s">
        <v>136</v>
      </c>
      <c r="C156" s="96"/>
      <c r="D156" s="96"/>
      <c r="E156" s="96"/>
      <c r="F156" s="96"/>
      <c r="G156" s="96"/>
      <c r="H156" s="55">
        <v>0.25</v>
      </c>
      <c r="I156" s="55">
        <f t="shared" si="11"/>
        <v>0</v>
      </c>
      <c r="J156" s="56">
        <v>0</v>
      </c>
      <c r="L156" s="95" t="s">
        <v>137</v>
      </c>
      <c r="M156" s="96"/>
      <c r="N156" s="96"/>
      <c r="O156" s="96"/>
      <c r="P156" s="96"/>
      <c r="Q156" s="96"/>
      <c r="R156" s="55">
        <v>0.75</v>
      </c>
      <c r="S156" s="55">
        <f t="shared" si="10"/>
        <v>0</v>
      </c>
      <c r="T156" s="56">
        <v>0</v>
      </c>
    </row>
    <row r="157" spans="2:20" ht="12" customHeight="1" x14ac:dyDescent="0.15">
      <c r="B157" s="95" t="s">
        <v>140</v>
      </c>
      <c r="C157" s="96"/>
      <c r="D157" s="96"/>
      <c r="E157" s="96"/>
      <c r="F157" s="96"/>
      <c r="G157" s="96"/>
      <c r="H157" s="55">
        <v>0.5</v>
      </c>
      <c r="I157" s="55">
        <f t="shared" si="11"/>
        <v>0</v>
      </c>
      <c r="J157" s="56">
        <v>0</v>
      </c>
      <c r="L157" s="95" t="s">
        <v>141</v>
      </c>
      <c r="M157" s="96"/>
      <c r="N157" s="96"/>
      <c r="O157" s="96"/>
      <c r="P157" s="96"/>
      <c r="Q157" s="96"/>
      <c r="R157" s="55">
        <v>0.3</v>
      </c>
      <c r="S157" s="55">
        <f t="shared" si="10"/>
        <v>0</v>
      </c>
      <c r="T157" s="56">
        <v>0</v>
      </c>
    </row>
    <row r="158" spans="2:20" ht="12" customHeight="1" x14ac:dyDescent="0.15">
      <c r="B158" s="95" t="s">
        <v>144</v>
      </c>
      <c r="C158" s="96"/>
      <c r="D158" s="96"/>
      <c r="E158" s="96"/>
      <c r="F158" s="96"/>
      <c r="G158" s="96"/>
      <c r="H158" s="55">
        <v>0.75</v>
      </c>
      <c r="I158" s="55">
        <f t="shared" si="11"/>
        <v>0</v>
      </c>
      <c r="J158" s="56">
        <v>0</v>
      </c>
      <c r="L158" s="95" t="s">
        <v>145</v>
      </c>
      <c r="M158" s="96"/>
      <c r="N158" s="96"/>
      <c r="O158" s="96"/>
      <c r="P158" s="96"/>
      <c r="Q158" s="96"/>
      <c r="R158" s="55">
        <v>1</v>
      </c>
      <c r="S158" s="55">
        <f t="shared" si="10"/>
        <v>0</v>
      </c>
      <c r="T158" s="56">
        <v>0</v>
      </c>
    </row>
    <row r="159" spans="2:20" ht="12" customHeight="1" x14ac:dyDescent="0.15">
      <c r="B159" s="95" t="s">
        <v>148</v>
      </c>
      <c r="C159" s="96"/>
      <c r="D159" s="96"/>
      <c r="E159" s="96"/>
      <c r="F159" s="96"/>
      <c r="G159" s="96"/>
      <c r="H159" s="55">
        <v>1.2</v>
      </c>
      <c r="I159" s="55">
        <f t="shared" si="11"/>
        <v>0</v>
      </c>
      <c r="J159" s="56">
        <v>0</v>
      </c>
      <c r="L159" s="95" t="s">
        <v>149</v>
      </c>
      <c r="M159" s="96"/>
      <c r="N159" s="96"/>
      <c r="O159" s="96"/>
      <c r="P159" s="96"/>
      <c r="Q159" s="96"/>
      <c r="R159" s="55">
        <v>1</v>
      </c>
      <c r="S159" s="55">
        <f t="shared" si="10"/>
        <v>0</v>
      </c>
      <c r="T159" s="56">
        <v>0</v>
      </c>
    </row>
    <row r="160" spans="2:20" ht="12" customHeight="1" x14ac:dyDescent="0.15">
      <c r="B160" s="95" t="s">
        <v>151</v>
      </c>
      <c r="C160" s="96"/>
      <c r="D160" s="96"/>
      <c r="E160" s="96"/>
      <c r="F160" s="96"/>
      <c r="G160" s="96"/>
      <c r="H160" s="55">
        <v>1.5</v>
      </c>
      <c r="I160" s="55">
        <f t="shared" si="11"/>
        <v>0</v>
      </c>
      <c r="J160" s="56">
        <v>0</v>
      </c>
      <c r="L160" s="95" t="s">
        <v>152</v>
      </c>
      <c r="M160" s="96"/>
      <c r="N160" s="96"/>
      <c r="O160" s="96"/>
      <c r="P160" s="96"/>
      <c r="Q160" s="96"/>
      <c r="R160" s="55">
        <v>0.5</v>
      </c>
      <c r="S160" s="55">
        <f t="shared" si="10"/>
        <v>0</v>
      </c>
      <c r="T160" s="56">
        <v>0</v>
      </c>
    </row>
    <row r="161" spans="2:20" ht="12" customHeight="1" x14ac:dyDescent="0.15">
      <c r="B161" s="95" t="s">
        <v>155</v>
      </c>
      <c r="C161" s="96"/>
      <c r="D161" s="96"/>
      <c r="E161" s="96"/>
      <c r="F161" s="96"/>
      <c r="G161" s="96"/>
      <c r="H161" s="55">
        <v>2.5</v>
      </c>
      <c r="I161" s="55">
        <f t="shared" si="11"/>
        <v>0</v>
      </c>
      <c r="J161" s="56">
        <v>0</v>
      </c>
      <c r="L161" s="95" t="s">
        <v>156</v>
      </c>
      <c r="M161" s="96"/>
      <c r="N161" s="96"/>
      <c r="O161" s="96"/>
      <c r="P161" s="96"/>
      <c r="Q161" s="96"/>
      <c r="R161" s="55">
        <v>0.25</v>
      </c>
      <c r="S161" s="55">
        <f t="shared" si="10"/>
        <v>0</v>
      </c>
      <c r="T161" s="56">
        <v>0</v>
      </c>
    </row>
    <row r="162" spans="2:20" ht="12" customHeight="1" x14ac:dyDescent="0.15">
      <c r="B162" s="95" t="s">
        <v>159</v>
      </c>
      <c r="C162" s="96"/>
      <c r="D162" s="96"/>
      <c r="E162" s="96"/>
      <c r="F162" s="96"/>
      <c r="G162" s="96"/>
      <c r="H162" s="55">
        <v>4</v>
      </c>
      <c r="I162" s="55">
        <f t="shared" si="11"/>
        <v>0</v>
      </c>
      <c r="J162" s="56">
        <v>0</v>
      </c>
      <c r="L162" s="95" t="s">
        <v>160</v>
      </c>
      <c r="M162" s="96"/>
      <c r="N162" s="96"/>
      <c r="O162" s="96"/>
      <c r="P162" s="96"/>
      <c r="Q162" s="96"/>
      <c r="R162" s="55">
        <v>0.25</v>
      </c>
      <c r="S162" s="55">
        <f t="shared" si="10"/>
        <v>0</v>
      </c>
      <c r="T162" s="56">
        <v>0</v>
      </c>
    </row>
    <row r="163" spans="2:20" ht="12" customHeight="1" x14ac:dyDescent="0.15">
      <c r="B163" s="103" t="s">
        <v>163</v>
      </c>
      <c r="C163" s="103"/>
      <c r="D163" s="103"/>
      <c r="E163" s="103"/>
      <c r="F163" s="103"/>
      <c r="G163" s="103"/>
      <c r="H163" s="24"/>
      <c r="I163" s="24"/>
      <c r="J163" s="21" t="s">
        <v>1</v>
      </c>
      <c r="L163" s="95" t="s">
        <v>164</v>
      </c>
      <c r="M163" s="96"/>
      <c r="N163" s="96"/>
      <c r="O163" s="96"/>
      <c r="P163" s="96"/>
      <c r="Q163" s="96"/>
      <c r="R163" s="55">
        <v>0.2</v>
      </c>
      <c r="S163" s="55">
        <f t="shared" si="10"/>
        <v>0</v>
      </c>
      <c r="T163" s="56">
        <v>0</v>
      </c>
    </row>
    <row r="164" spans="2:20" ht="12" customHeight="1" x14ac:dyDescent="0.15">
      <c r="B164" s="95" t="s">
        <v>166</v>
      </c>
      <c r="C164" s="96"/>
      <c r="D164" s="96"/>
      <c r="E164" s="96"/>
      <c r="F164" s="96"/>
      <c r="G164" s="96"/>
      <c r="H164" s="55">
        <v>0.5</v>
      </c>
      <c r="I164" s="55">
        <f t="shared" ref="I164:I171" si="12">SUM(H164*J164)</f>
        <v>0</v>
      </c>
      <c r="J164" s="56">
        <v>0</v>
      </c>
      <c r="L164" s="95" t="s">
        <v>167</v>
      </c>
      <c r="M164" s="96"/>
      <c r="N164" s="96"/>
      <c r="O164" s="96"/>
      <c r="P164" s="96"/>
      <c r="Q164" s="96"/>
      <c r="R164" s="55">
        <v>0.2</v>
      </c>
      <c r="S164" s="55">
        <f t="shared" si="10"/>
        <v>0</v>
      </c>
      <c r="T164" s="56">
        <v>0</v>
      </c>
    </row>
    <row r="165" spans="2:20" ht="12" customHeight="1" x14ac:dyDescent="0.15">
      <c r="B165" s="95" t="s">
        <v>170</v>
      </c>
      <c r="C165" s="96"/>
      <c r="D165" s="96"/>
      <c r="E165" s="96"/>
      <c r="F165" s="96"/>
      <c r="G165" s="96"/>
      <c r="H165" s="55">
        <v>0.75</v>
      </c>
      <c r="I165" s="55">
        <f t="shared" si="12"/>
        <v>0</v>
      </c>
      <c r="J165" s="56">
        <v>0</v>
      </c>
      <c r="L165" s="95" t="s">
        <v>171</v>
      </c>
      <c r="M165" s="96"/>
      <c r="N165" s="96"/>
      <c r="O165" s="96"/>
      <c r="P165" s="96"/>
      <c r="Q165" s="96"/>
      <c r="R165" s="55">
        <v>0.75</v>
      </c>
      <c r="S165" s="55">
        <f t="shared" si="10"/>
        <v>0</v>
      </c>
      <c r="T165" s="56">
        <v>0</v>
      </c>
    </row>
    <row r="166" spans="2:20" ht="12" customHeight="1" x14ac:dyDescent="0.15">
      <c r="B166" s="95" t="s">
        <v>52</v>
      </c>
      <c r="C166" s="96"/>
      <c r="D166" s="96"/>
      <c r="E166" s="96"/>
      <c r="F166" s="96"/>
      <c r="G166" s="96"/>
      <c r="H166" s="55">
        <v>0.25</v>
      </c>
      <c r="I166" s="55">
        <f t="shared" si="12"/>
        <v>0</v>
      </c>
      <c r="J166" s="56">
        <v>0</v>
      </c>
      <c r="L166" s="95" t="s">
        <v>174</v>
      </c>
      <c r="M166" s="96"/>
      <c r="N166" s="96"/>
      <c r="O166" s="96"/>
      <c r="P166" s="96"/>
      <c r="Q166" s="96"/>
      <c r="R166" s="55">
        <v>0.5</v>
      </c>
      <c r="S166" s="55">
        <f t="shared" si="10"/>
        <v>0</v>
      </c>
      <c r="T166" s="56">
        <v>0</v>
      </c>
    </row>
    <row r="167" spans="2:20" ht="12" customHeight="1" x14ac:dyDescent="0.15">
      <c r="B167" s="95" t="s">
        <v>177</v>
      </c>
      <c r="C167" s="96"/>
      <c r="D167" s="96"/>
      <c r="E167" s="96"/>
      <c r="F167" s="96"/>
      <c r="G167" s="96"/>
      <c r="H167" s="55">
        <v>0.25</v>
      </c>
      <c r="I167" s="55">
        <f t="shared" si="12"/>
        <v>0</v>
      </c>
      <c r="J167" s="56">
        <v>0</v>
      </c>
      <c r="L167" s="95" t="s">
        <v>178</v>
      </c>
      <c r="M167" s="96"/>
      <c r="N167" s="96"/>
      <c r="O167" s="96"/>
      <c r="P167" s="96"/>
      <c r="Q167" s="96"/>
      <c r="R167" s="55">
        <v>0.25</v>
      </c>
      <c r="S167" s="55">
        <f t="shared" si="10"/>
        <v>0</v>
      </c>
      <c r="T167" s="56">
        <v>0</v>
      </c>
    </row>
    <row r="168" spans="2:20" ht="12" customHeight="1" x14ac:dyDescent="0.15">
      <c r="B168" s="95" t="s">
        <v>182</v>
      </c>
      <c r="C168" s="96"/>
      <c r="D168" s="96"/>
      <c r="E168" s="96"/>
      <c r="F168" s="96"/>
      <c r="G168" s="96"/>
      <c r="H168" s="55">
        <v>1</v>
      </c>
      <c r="I168" s="55">
        <f t="shared" si="12"/>
        <v>0</v>
      </c>
      <c r="J168" s="56">
        <v>0</v>
      </c>
      <c r="L168" s="103" t="s">
        <v>183</v>
      </c>
      <c r="M168" s="104"/>
      <c r="N168" s="104"/>
      <c r="O168" s="104"/>
      <c r="P168" s="104"/>
      <c r="Q168" s="104"/>
      <c r="R168" s="21"/>
      <c r="S168" s="21"/>
      <c r="T168" s="21" t="s">
        <v>1</v>
      </c>
    </row>
    <row r="169" spans="2:20" ht="12" customHeight="1" x14ac:dyDescent="0.15">
      <c r="B169" s="95" t="s">
        <v>185</v>
      </c>
      <c r="C169" s="96"/>
      <c r="D169" s="96"/>
      <c r="E169" s="96"/>
      <c r="F169" s="96"/>
      <c r="G169" s="96"/>
      <c r="H169" s="55">
        <v>0.5</v>
      </c>
      <c r="I169" s="55">
        <f t="shared" si="12"/>
        <v>0</v>
      </c>
      <c r="J169" s="56">
        <v>0</v>
      </c>
      <c r="L169" s="95" t="s">
        <v>186</v>
      </c>
      <c r="M169" s="96"/>
      <c r="N169" s="96"/>
      <c r="O169" s="96"/>
      <c r="P169" s="96"/>
      <c r="Q169" s="96"/>
      <c r="R169" s="55">
        <v>0.2</v>
      </c>
      <c r="S169" s="55">
        <f t="shared" ref="S169:S176" si="13">SUM(R169*T169)</f>
        <v>0</v>
      </c>
      <c r="T169" s="56">
        <v>0</v>
      </c>
    </row>
    <row r="170" spans="2:20" ht="12" customHeight="1" x14ac:dyDescent="0.15">
      <c r="B170" s="95" t="s">
        <v>188</v>
      </c>
      <c r="C170" s="96"/>
      <c r="D170" s="96"/>
      <c r="E170" s="96"/>
      <c r="F170" s="96"/>
      <c r="G170" s="96"/>
      <c r="H170" s="55">
        <v>0.1</v>
      </c>
      <c r="I170" s="55">
        <f t="shared" si="12"/>
        <v>0</v>
      </c>
      <c r="J170" s="56">
        <v>0</v>
      </c>
      <c r="L170" s="95" t="s">
        <v>189</v>
      </c>
      <c r="M170" s="96"/>
      <c r="N170" s="96"/>
      <c r="O170" s="96"/>
      <c r="P170" s="96"/>
      <c r="Q170" s="96"/>
      <c r="R170" s="55">
        <v>0.25</v>
      </c>
      <c r="S170" s="55">
        <f t="shared" si="13"/>
        <v>0</v>
      </c>
      <c r="T170" s="56">
        <v>0</v>
      </c>
    </row>
    <row r="171" spans="2:20" ht="12" customHeight="1" x14ac:dyDescent="0.15">
      <c r="B171" s="95" t="s">
        <v>191</v>
      </c>
      <c r="C171" s="96"/>
      <c r="D171" s="96"/>
      <c r="E171" s="96"/>
      <c r="F171" s="96"/>
      <c r="G171" s="96"/>
      <c r="H171" s="55">
        <v>0.5</v>
      </c>
      <c r="I171" s="55">
        <f t="shared" si="12"/>
        <v>0</v>
      </c>
      <c r="J171" s="56">
        <v>0</v>
      </c>
      <c r="L171" s="95" t="s">
        <v>192</v>
      </c>
      <c r="M171" s="96"/>
      <c r="N171" s="96"/>
      <c r="O171" s="96"/>
      <c r="P171" s="96"/>
      <c r="Q171" s="96"/>
      <c r="R171" s="55">
        <v>0.4</v>
      </c>
      <c r="S171" s="55">
        <f t="shared" si="13"/>
        <v>0</v>
      </c>
      <c r="T171" s="56">
        <v>0</v>
      </c>
    </row>
    <row r="172" spans="2:20" ht="12" customHeight="1" x14ac:dyDescent="0.15">
      <c r="B172" s="103" t="s">
        <v>195</v>
      </c>
      <c r="C172" s="103"/>
      <c r="D172" s="103"/>
      <c r="E172" s="103"/>
      <c r="F172" s="103"/>
      <c r="G172" s="103"/>
      <c r="H172" s="24"/>
      <c r="I172" s="24"/>
      <c r="J172" s="21" t="s">
        <v>1</v>
      </c>
      <c r="L172" s="95" t="s">
        <v>196</v>
      </c>
      <c r="M172" s="96"/>
      <c r="N172" s="96"/>
      <c r="O172" s="96"/>
      <c r="P172" s="96"/>
      <c r="Q172" s="96"/>
      <c r="R172" s="55">
        <v>0.6</v>
      </c>
      <c r="S172" s="55">
        <f t="shared" si="13"/>
        <v>0</v>
      </c>
      <c r="T172" s="56">
        <v>0</v>
      </c>
    </row>
    <row r="173" spans="2:20" ht="12" customHeight="1" x14ac:dyDescent="0.15">
      <c r="B173" s="95" t="s">
        <v>198</v>
      </c>
      <c r="C173" s="96"/>
      <c r="D173" s="96"/>
      <c r="E173" s="96"/>
      <c r="F173" s="96"/>
      <c r="G173" s="96"/>
      <c r="H173" s="55">
        <v>1.5</v>
      </c>
      <c r="I173" s="55">
        <f t="shared" ref="I173:I182" si="14">SUM(H173*J173)</f>
        <v>0</v>
      </c>
      <c r="J173" s="56">
        <v>0</v>
      </c>
      <c r="L173" s="95" t="s">
        <v>199</v>
      </c>
      <c r="M173" s="96"/>
      <c r="N173" s="96"/>
      <c r="O173" s="96"/>
      <c r="P173" s="96"/>
      <c r="Q173" s="96"/>
      <c r="R173" s="55">
        <v>0.6</v>
      </c>
      <c r="S173" s="55">
        <f t="shared" si="13"/>
        <v>0</v>
      </c>
      <c r="T173" s="56">
        <v>0</v>
      </c>
    </row>
    <row r="174" spans="2:20" ht="12" customHeight="1" x14ac:dyDescent="0.2">
      <c r="B174" s="95" t="s">
        <v>201</v>
      </c>
      <c r="C174" s="96"/>
      <c r="D174" s="96"/>
      <c r="E174" s="96"/>
      <c r="F174" s="96"/>
      <c r="G174" s="96"/>
      <c r="H174" s="55">
        <v>3</v>
      </c>
      <c r="I174" s="55">
        <f t="shared" si="14"/>
        <v>0</v>
      </c>
      <c r="J174" s="56">
        <v>0</v>
      </c>
      <c r="L174" s="100" t="s">
        <v>202</v>
      </c>
      <c r="M174" s="101"/>
      <c r="N174" s="101"/>
      <c r="O174" s="101"/>
      <c r="P174" s="101"/>
      <c r="Q174" s="101"/>
      <c r="R174" s="55">
        <v>0.5</v>
      </c>
      <c r="S174" s="55">
        <f t="shared" si="13"/>
        <v>0</v>
      </c>
      <c r="T174" s="56">
        <v>0</v>
      </c>
    </row>
    <row r="175" spans="2:20" ht="12" customHeight="1" x14ac:dyDescent="0.15">
      <c r="B175" s="95" t="s">
        <v>205</v>
      </c>
      <c r="C175" s="96"/>
      <c r="D175" s="96"/>
      <c r="E175" s="96"/>
      <c r="F175" s="96"/>
      <c r="G175" s="96"/>
      <c r="H175" s="55">
        <v>0.5</v>
      </c>
      <c r="I175" s="55">
        <f t="shared" si="14"/>
        <v>0</v>
      </c>
      <c r="J175" s="56">
        <v>0</v>
      </c>
      <c r="L175" s="95" t="s">
        <v>206</v>
      </c>
      <c r="M175" s="96"/>
      <c r="N175" s="96"/>
      <c r="O175" s="96"/>
      <c r="P175" s="96"/>
      <c r="Q175" s="96"/>
      <c r="R175" s="55">
        <v>0.5</v>
      </c>
      <c r="S175" s="55">
        <f t="shared" si="13"/>
        <v>0</v>
      </c>
      <c r="T175" s="56">
        <v>0</v>
      </c>
    </row>
    <row r="176" spans="2:20" ht="12" customHeight="1" x14ac:dyDescent="0.15">
      <c r="B176" s="95" t="s">
        <v>209</v>
      </c>
      <c r="C176" s="96"/>
      <c r="D176" s="96"/>
      <c r="E176" s="96"/>
      <c r="F176" s="96"/>
      <c r="G176" s="96"/>
      <c r="H176" s="55">
        <v>0.1</v>
      </c>
      <c r="I176" s="55">
        <f t="shared" si="14"/>
        <v>0</v>
      </c>
      <c r="J176" s="56">
        <v>0</v>
      </c>
      <c r="L176" s="95" t="s">
        <v>210</v>
      </c>
      <c r="M176" s="96"/>
      <c r="N176" s="96"/>
      <c r="O176" s="96"/>
      <c r="P176" s="96"/>
      <c r="Q176" s="96"/>
      <c r="R176" s="55">
        <v>0.4</v>
      </c>
      <c r="S176" s="55">
        <f t="shared" si="13"/>
        <v>0</v>
      </c>
      <c r="T176" s="56">
        <v>0</v>
      </c>
    </row>
    <row r="177" spans="2:20" ht="12" customHeight="1" x14ac:dyDescent="0.15">
      <c r="B177" s="95" t="s">
        <v>213</v>
      </c>
      <c r="C177" s="96"/>
      <c r="D177" s="96"/>
      <c r="E177" s="96"/>
      <c r="F177" s="96"/>
      <c r="G177" s="96"/>
      <c r="H177" s="55">
        <v>2</v>
      </c>
      <c r="I177" s="55">
        <f t="shared" si="14"/>
        <v>0</v>
      </c>
      <c r="J177" s="56">
        <v>0</v>
      </c>
      <c r="L177" s="103" t="s">
        <v>214</v>
      </c>
      <c r="M177" s="104"/>
      <c r="N177" s="104"/>
      <c r="O177" s="104"/>
      <c r="P177" s="104"/>
      <c r="Q177" s="104"/>
      <c r="R177" s="21"/>
      <c r="S177" s="21"/>
      <c r="T177" s="21" t="s">
        <v>1</v>
      </c>
    </row>
    <row r="178" spans="2:20" ht="12" customHeight="1" x14ac:dyDescent="0.15">
      <c r="B178" s="95" t="s">
        <v>217</v>
      </c>
      <c r="C178" s="96"/>
      <c r="D178" s="96"/>
      <c r="E178" s="96"/>
      <c r="F178" s="96"/>
      <c r="G178" s="96"/>
      <c r="H178" s="55">
        <v>0.75</v>
      </c>
      <c r="I178" s="55">
        <f t="shared" si="14"/>
        <v>0</v>
      </c>
      <c r="J178" s="56">
        <v>0</v>
      </c>
      <c r="L178" s="107"/>
      <c r="M178" s="107"/>
      <c r="N178" s="107"/>
      <c r="O178" s="107"/>
      <c r="P178" s="107"/>
      <c r="Q178" s="107"/>
      <c r="R178" s="69"/>
      <c r="S178" s="70">
        <v>0</v>
      </c>
      <c r="T178" s="50">
        <v>0</v>
      </c>
    </row>
    <row r="179" spans="2:20" ht="12" customHeight="1" x14ac:dyDescent="0.15">
      <c r="B179" s="95" t="s">
        <v>220</v>
      </c>
      <c r="C179" s="96"/>
      <c r="D179" s="96"/>
      <c r="E179" s="96"/>
      <c r="F179" s="96"/>
      <c r="G179" s="96"/>
      <c r="H179" s="55">
        <v>0.75</v>
      </c>
      <c r="I179" s="55">
        <f t="shared" si="14"/>
        <v>0</v>
      </c>
      <c r="J179" s="56">
        <v>0</v>
      </c>
      <c r="L179" s="107"/>
      <c r="M179" s="107"/>
      <c r="N179" s="107"/>
      <c r="O179" s="107"/>
      <c r="P179" s="107"/>
      <c r="Q179" s="107"/>
      <c r="R179" s="69"/>
      <c r="S179" s="67">
        <f>SUM(R178*T178)</f>
        <v>0</v>
      </c>
      <c r="T179" s="67">
        <v>0</v>
      </c>
    </row>
    <row r="180" spans="2:20" ht="12" customHeight="1" x14ac:dyDescent="0.15">
      <c r="B180" s="95" t="s">
        <v>223</v>
      </c>
      <c r="C180" s="96"/>
      <c r="D180" s="96"/>
      <c r="E180" s="96"/>
      <c r="F180" s="96"/>
      <c r="G180" s="96"/>
      <c r="H180" s="55">
        <v>1.5</v>
      </c>
      <c r="I180" s="55">
        <f t="shared" si="14"/>
        <v>0</v>
      </c>
      <c r="J180" s="56">
        <v>0</v>
      </c>
      <c r="L180" s="107"/>
      <c r="M180" s="107"/>
      <c r="N180" s="107"/>
      <c r="O180" s="107"/>
      <c r="P180" s="107"/>
      <c r="Q180" s="107"/>
      <c r="R180" s="69"/>
      <c r="S180" s="67">
        <f>SUM(R180*T180)</f>
        <v>0</v>
      </c>
      <c r="T180" s="67">
        <v>0</v>
      </c>
    </row>
    <row r="181" spans="2:20" ht="12" customHeight="1" x14ac:dyDescent="0.15">
      <c r="B181" s="95" t="s">
        <v>226</v>
      </c>
      <c r="C181" s="96"/>
      <c r="D181" s="96"/>
      <c r="E181" s="96"/>
      <c r="F181" s="96"/>
      <c r="G181" s="96"/>
      <c r="H181" s="55">
        <v>0.25</v>
      </c>
      <c r="I181" s="55">
        <f t="shared" si="14"/>
        <v>0</v>
      </c>
      <c r="J181" s="56">
        <v>0</v>
      </c>
      <c r="L181" s="106"/>
      <c r="M181" s="106"/>
      <c r="N181" s="106"/>
      <c r="O181" s="106"/>
      <c r="P181" s="106"/>
      <c r="Q181" s="106"/>
      <c r="R181" s="69"/>
      <c r="S181" s="67">
        <f t="shared" ref="S181:S184" si="15">SUM(R181*T181)</f>
        <v>0</v>
      </c>
      <c r="T181" s="67">
        <v>0</v>
      </c>
    </row>
    <row r="182" spans="2:20" ht="12" customHeight="1" x14ac:dyDescent="0.15">
      <c r="B182" s="95" t="s">
        <v>232</v>
      </c>
      <c r="C182" s="96"/>
      <c r="D182" s="96"/>
      <c r="E182" s="96"/>
      <c r="F182" s="96"/>
      <c r="G182" s="96"/>
      <c r="H182" s="55">
        <v>1.3</v>
      </c>
      <c r="I182" s="55">
        <f t="shared" si="14"/>
        <v>0</v>
      </c>
      <c r="J182" s="56">
        <v>0</v>
      </c>
      <c r="L182" s="106"/>
      <c r="M182" s="106"/>
      <c r="N182" s="106"/>
      <c r="O182" s="106"/>
      <c r="P182" s="106"/>
      <c r="Q182" s="106"/>
      <c r="R182" s="69"/>
      <c r="S182" s="67">
        <f t="shared" si="15"/>
        <v>0</v>
      </c>
      <c r="T182" s="67">
        <v>0</v>
      </c>
    </row>
    <row r="183" spans="2:20" ht="12" customHeight="1" x14ac:dyDescent="0.15">
      <c r="B183" s="103" t="s">
        <v>235</v>
      </c>
      <c r="C183" s="103"/>
      <c r="D183" s="103"/>
      <c r="E183" s="103"/>
      <c r="F183" s="103"/>
      <c r="G183" s="103"/>
      <c r="H183" s="24"/>
      <c r="I183" s="24"/>
      <c r="J183" s="21" t="s">
        <v>1</v>
      </c>
      <c r="L183" s="105"/>
      <c r="M183" s="106"/>
      <c r="N183" s="106"/>
      <c r="O183" s="106"/>
      <c r="P183" s="106"/>
      <c r="Q183" s="106"/>
      <c r="R183" s="69"/>
      <c r="S183" s="67">
        <f t="shared" si="15"/>
        <v>0</v>
      </c>
      <c r="T183" s="50">
        <v>0</v>
      </c>
    </row>
    <row r="184" spans="2:20" ht="12" customHeight="1" x14ac:dyDescent="0.15">
      <c r="B184" s="95" t="s">
        <v>238</v>
      </c>
      <c r="C184" s="96"/>
      <c r="D184" s="96"/>
      <c r="E184" s="96"/>
      <c r="F184" s="98" t="s">
        <v>239</v>
      </c>
      <c r="G184" s="98"/>
      <c r="H184" s="55">
        <v>3</v>
      </c>
      <c r="I184" s="55">
        <f>SUM(H184*J184)</f>
        <v>0</v>
      </c>
      <c r="J184" s="56">
        <v>0</v>
      </c>
      <c r="L184" s="107"/>
      <c r="M184" s="107"/>
      <c r="N184" s="107"/>
      <c r="O184" s="107"/>
      <c r="P184" s="107"/>
      <c r="Q184" s="107"/>
      <c r="R184" s="26"/>
      <c r="S184" s="67">
        <f t="shared" si="15"/>
        <v>0</v>
      </c>
      <c r="T184" s="50">
        <v>0</v>
      </c>
    </row>
    <row r="185" spans="2:20" ht="12" customHeight="1" x14ac:dyDescent="0.15">
      <c r="B185" s="59" t="s">
        <v>238</v>
      </c>
      <c r="C185" s="60"/>
      <c r="D185" s="109" t="s">
        <v>242</v>
      </c>
      <c r="E185" s="109"/>
      <c r="F185" s="109"/>
      <c r="G185" s="109"/>
      <c r="H185" s="61">
        <v>6</v>
      </c>
      <c r="I185" s="55">
        <f>SUM(H185*J185)</f>
        <v>0</v>
      </c>
      <c r="J185" s="56">
        <v>0</v>
      </c>
      <c r="L185" s="108" t="s">
        <v>278</v>
      </c>
      <c r="M185" s="108"/>
      <c r="N185" s="108"/>
      <c r="O185" s="108"/>
      <c r="P185" s="108"/>
      <c r="Q185" s="108"/>
      <c r="S185" s="52">
        <f>SUM(S54:S184)</f>
        <v>0</v>
      </c>
      <c r="T185" s="52">
        <f>SUM(T54:T184)</f>
        <v>0</v>
      </c>
    </row>
    <row r="186" spans="2:20" ht="12" customHeight="1" x14ac:dyDescent="0.15">
      <c r="B186" s="110" t="s">
        <v>245</v>
      </c>
      <c r="C186" s="102"/>
      <c r="D186" s="102"/>
      <c r="E186" s="102"/>
      <c r="F186" s="102"/>
      <c r="G186" s="102"/>
      <c r="H186" s="61">
        <v>0.25</v>
      </c>
      <c r="I186" s="55">
        <f>SUM(H186*J186)</f>
        <v>0</v>
      </c>
      <c r="J186" s="56">
        <v>0</v>
      </c>
      <c r="L186" s="108" t="s">
        <v>282</v>
      </c>
      <c r="M186" s="108"/>
      <c r="N186" s="108"/>
      <c r="O186" s="108"/>
      <c r="P186" s="108"/>
      <c r="Q186" s="108"/>
    </row>
    <row r="187" spans="2:20" ht="12" customHeight="1" x14ac:dyDescent="0.15">
      <c r="B187" s="95" t="s">
        <v>248</v>
      </c>
      <c r="C187" s="96"/>
      <c r="D187" s="96"/>
      <c r="E187" s="96"/>
      <c r="F187" s="96"/>
      <c r="G187" s="96"/>
      <c r="H187" s="55">
        <v>0.75</v>
      </c>
      <c r="I187" s="55">
        <f t="shared" ref="I187:I193" si="16">SUM(H187*J187)</f>
        <v>0</v>
      </c>
      <c r="J187" s="56">
        <v>0</v>
      </c>
      <c r="L187" s="108" t="s">
        <v>286</v>
      </c>
      <c r="M187" s="108"/>
      <c r="N187" s="108"/>
      <c r="O187" s="108"/>
      <c r="P187" s="108"/>
      <c r="Q187" s="108"/>
    </row>
    <row r="188" spans="2:20" ht="12" customHeight="1" x14ac:dyDescent="0.15">
      <c r="B188" s="95" t="s">
        <v>251</v>
      </c>
      <c r="C188" s="96"/>
      <c r="D188" s="96"/>
      <c r="E188" s="96"/>
      <c r="F188" s="96"/>
      <c r="G188" s="96"/>
      <c r="H188" s="55">
        <v>0.75</v>
      </c>
      <c r="I188" s="55">
        <f t="shared" si="16"/>
        <v>0</v>
      </c>
      <c r="J188" s="56">
        <v>0</v>
      </c>
      <c r="L188" s="108" t="s">
        <v>288</v>
      </c>
      <c r="M188" s="108"/>
      <c r="N188" s="108"/>
      <c r="O188" s="108"/>
      <c r="P188" s="108"/>
      <c r="Q188" s="108"/>
    </row>
    <row r="189" spans="2:20" ht="12" customHeight="1" x14ac:dyDescent="0.15">
      <c r="B189" s="95" t="s">
        <v>254</v>
      </c>
      <c r="C189" s="96"/>
      <c r="D189" s="96"/>
      <c r="E189" s="96"/>
      <c r="F189" s="96"/>
      <c r="G189" s="96"/>
      <c r="H189" s="55">
        <v>3</v>
      </c>
      <c r="I189" s="55">
        <f t="shared" si="16"/>
        <v>0</v>
      </c>
      <c r="J189" s="56">
        <v>0</v>
      </c>
      <c r="L189" s="108" t="s">
        <v>292</v>
      </c>
      <c r="M189" s="108"/>
      <c r="N189" s="108"/>
      <c r="O189" s="108"/>
      <c r="P189" s="108"/>
      <c r="Q189" s="108"/>
    </row>
    <row r="190" spans="2:20" ht="12" customHeight="1" x14ac:dyDescent="0.15">
      <c r="B190" s="95" t="s">
        <v>257</v>
      </c>
      <c r="C190" s="96"/>
      <c r="D190" s="96"/>
      <c r="E190" s="96"/>
      <c r="F190" s="96"/>
      <c r="G190" s="96"/>
      <c r="H190" s="55">
        <v>0.3</v>
      </c>
      <c r="I190" s="55">
        <f t="shared" si="16"/>
        <v>0</v>
      </c>
      <c r="J190" s="56">
        <v>0</v>
      </c>
      <c r="L190" s="108" t="s">
        <v>296</v>
      </c>
      <c r="M190" s="108"/>
      <c r="N190" s="108"/>
      <c r="O190" s="108"/>
      <c r="P190" s="108"/>
      <c r="Q190" s="108"/>
    </row>
    <row r="191" spans="2:20" ht="12" customHeight="1" x14ac:dyDescent="0.15">
      <c r="B191" s="95" t="s">
        <v>260</v>
      </c>
      <c r="C191" s="96"/>
      <c r="D191" s="96"/>
      <c r="E191" s="96"/>
      <c r="F191" s="96"/>
      <c r="G191" s="96"/>
      <c r="H191" s="55">
        <v>0.5</v>
      </c>
      <c r="I191" s="55">
        <f t="shared" si="16"/>
        <v>0</v>
      </c>
      <c r="J191" s="56">
        <v>0</v>
      </c>
      <c r="L191" s="108" t="s">
        <v>300</v>
      </c>
      <c r="M191" s="108"/>
      <c r="N191" s="108"/>
      <c r="O191" s="108"/>
      <c r="P191" s="108"/>
      <c r="Q191" s="108"/>
    </row>
    <row r="192" spans="2:20" ht="12" customHeight="1" x14ac:dyDescent="0.15">
      <c r="B192" s="95" t="s">
        <v>263</v>
      </c>
      <c r="C192" s="96"/>
      <c r="D192" s="96"/>
      <c r="E192" s="96"/>
      <c r="F192" s="96"/>
      <c r="G192" s="96"/>
      <c r="H192" s="55">
        <v>3</v>
      </c>
      <c r="I192" s="55">
        <f t="shared" si="16"/>
        <v>0</v>
      </c>
      <c r="J192" s="56">
        <v>0</v>
      </c>
      <c r="L192" s="108" t="s">
        <v>302</v>
      </c>
      <c r="M192" s="108"/>
      <c r="N192" s="108"/>
      <c r="O192" s="108"/>
      <c r="P192" s="108"/>
      <c r="Q192" s="108"/>
    </row>
    <row r="193" spans="2:20" ht="12" customHeight="1" x14ac:dyDescent="0.15">
      <c r="B193" s="95" t="s">
        <v>96</v>
      </c>
      <c r="C193" s="96"/>
      <c r="D193" s="96"/>
      <c r="E193" s="96"/>
      <c r="F193" s="96"/>
      <c r="G193" s="96"/>
      <c r="H193" s="55">
        <v>0.5</v>
      </c>
      <c r="I193" s="55">
        <f t="shared" si="16"/>
        <v>0</v>
      </c>
      <c r="J193" s="56">
        <v>0</v>
      </c>
      <c r="L193" s="108" t="s">
        <v>304</v>
      </c>
      <c r="M193" s="108"/>
      <c r="N193" s="108"/>
      <c r="O193" s="108"/>
      <c r="P193" s="108"/>
      <c r="Q193" s="108"/>
    </row>
    <row r="194" spans="2:20" ht="12" customHeight="1" thickBot="1" x14ac:dyDescent="0.2">
      <c r="B194" s="103" t="s">
        <v>268</v>
      </c>
      <c r="C194" s="103"/>
      <c r="D194" s="103"/>
      <c r="E194" s="103"/>
      <c r="F194" s="103"/>
      <c r="G194" s="103"/>
      <c r="H194" s="24"/>
      <c r="I194" s="24"/>
      <c r="J194" s="21" t="s">
        <v>1</v>
      </c>
      <c r="L194" s="25"/>
      <c r="M194" s="25"/>
      <c r="N194" s="25"/>
      <c r="O194" s="25"/>
      <c r="P194" s="25"/>
      <c r="Q194" s="25"/>
    </row>
    <row r="195" spans="2:20" ht="12" customHeight="1" thickBot="1" x14ac:dyDescent="0.2">
      <c r="B195" s="95" t="s">
        <v>271</v>
      </c>
      <c r="C195" s="96"/>
      <c r="D195" s="96"/>
      <c r="E195" s="96"/>
      <c r="F195" s="96"/>
      <c r="G195" s="96"/>
      <c r="H195" s="55">
        <v>4.5</v>
      </c>
      <c r="I195" s="55">
        <f>SUM(H195*J195)</f>
        <v>0</v>
      </c>
      <c r="J195" s="65">
        <v>0</v>
      </c>
      <c r="K195" s="26"/>
      <c r="L195" s="112" t="s">
        <v>305</v>
      </c>
      <c r="M195" s="112"/>
      <c r="N195" s="112"/>
      <c r="O195" s="112"/>
      <c r="P195" s="112"/>
      <c r="Q195" s="32"/>
      <c r="R195" s="12"/>
      <c r="S195" s="33">
        <f>+J206+T185</f>
        <v>0</v>
      </c>
    </row>
    <row r="196" spans="2:20" ht="12" customHeight="1" thickBot="1" x14ac:dyDescent="0.2">
      <c r="B196" s="95" t="s">
        <v>274</v>
      </c>
      <c r="C196" s="96"/>
      <c r="D196" s="96"/>
      <c r="E196" s="96"/>
      <c r="F196" s="96"/>
      <c r="G196" s="96"/>
      <c r="H196" s="55">
        <v>0.35</v>
      </c>
      <c r="I196" s="55">
        <f>SUM(H196*J196)</f>
        <v>0</v>
      </c>
      <c r="J196" s="65">
        <v>0</v>
      </c>
      <c r="K196" s="26"/>
      <c r="L196" s="112" t="s">
        <v>306</v>
      </c>
      <c r="M196" s="112"/>
      <c r="N196" s="112"/>
      <c r="O196" s="112"/>
      <c r="P196" s="112"/>
      <c r="Q196" s="34"/>
      <c r="R196" s="35">
        <f>+I206+S185</f>
        <v>0</v>
      </c>
      <c r="S196" s="33">
        <f>+R196*17</f>
        <v>0</v>
      </c>
    </row>
    <row r="197" spans="2:20" ht="12" customHeight="1" thickBot="1" x14ac:dyDescent="0.2">
      <c r="B197" s="95" t="s">
        <v>277</v>
      </c>
      <c r="C197" s="96"/>
      <c r="D197" s="96"/>
      <c r="E197" s="96"/>
      <c r="F197" s="96"/>
      <c r="G197" s="96"/>
      <c r="H197" s="55">
        <v>1.5</v>
      </c>
      <c r="I197" s="55">
        <f>SUM(H197*J197)</f>
        <v>0</v>
      </c>
      <c r="J197" s="65">
        <v>0</v>
      </c>
      <c r="K197" s="26"/>
      <c r="L197" s="112" t="s">
        <v>307</v>
      </c>
      <c r="M197" s="112"/>
      <c r="N197" s="112"/>
      <c r="O197" s="112"/>
      <c r="P197" s="112"/>
      <c r="Q197" s="34"/>
      <c r="R197" s="35">
        <f>SUM(R196/20/5*17)</f>
        <v>0</v>
      </c>
      <c r="S197" s="33">
        <f>+S196*10%</f>
        <v>0</v>
      </c>
      <c r="T197" s="36"/>
    </row>
    <row r="198" spans="2:20" ht="12" customHeight="1" thickBot="1" x14ac:dyDescent="0.2">
      <c r="B198" s="95" t="s">
        <v>281</v>
      </c>
      <c r="C198" s="96"/>
      <c r="D198" s="96"/>
      <c r="E198" s="96"/>
      <c r="F198" s="96"/>
      <c r="G198" s="96"/>
      <c r="H198" s="55">
        <v>1</v>
      </c>
      <c r="I198" s="55">
        <f t="shared" ref="I198:I205" si="17">SUM(H198*J198)</f>
        <v>0</v>
      </c>
      <c r="J198" s="65">
        <v>0</v>
      </c>
      <c r="K198" s="26"/>
      <c r="L198" s="112" t="s">
        <v>308</v>
      </c>
      <c r="M198" s="112"/>
      <c r="N198" s="112"/>
      <c r="O198" s="112"/>
      <c r="P198" s="112"/>
      <c r="Q198" s="37"/>
      <c r="R198" s="35">
        <f>SUM(R196:R197)</f>
        <v>0</v>
      </c>
      <c r="S198" s="33">
        <f>+S196+S197</f>
        <v>0</v>
      </c>
      <c r="T198" s="38"/>
    </row>
    <row r="199" spans="2:20" ht="12" customHeight="1" thickBot="1" x14ac:dyDescent="0.2">
      <c r="B199" s="95" t="s">
        <v>285</v>
      </c>
      <c r="C199" s="96"/>
      <c r="D199" s="96"/>
      <c r="E199" s="96"/>
      <c r="F199" s="96"/>
      <c r="G199" s="96"/>
      <c r="H199" s="55">
        <v>1.75</v>
      </c>
      <c r="I199" s="55">
        <f t="shared" si="17"/>
        <v>0</v>
      </c>
      <c r="J199" s="65">
        <v>0</v>
      </c>
      <c r="K199" s="26"/>
      <c r="L199" s="38"/>
      <c r="M199" s="38"/>
      <c r="N199" s="38"/>
      <c r="O199" s="38"/>
      <c r="P199" s="38"/>
      <c r="Q199" s="38"/>
      <c r="R199" s="38"/>
      <c r="S199" s="38"/>
      <c r="T199" s="38"/>
    </row>
    <row r="200" spans="2:20" ht="12" customHeight="1" thickBot="1" x14ac:dyDescent="0.2">
      <c r="B200" s="95" t="s">
        <v>100</v>
      </c>
      <c r="C200" s="96"/>
      <c r="D200" s="96"/>
      <c r="E200" s="96"/>
      <c r="F200" s="96"/>
      <c r="G200" s="96"/>
      <c r="H200" s="55">
        <v>0.75</v>
      </c>
      <c r="I200" s="55">
        <f t="shared" si="17"/>
        <v>0</v>
      </c>
      <c r="J200" s="65">
        <v>0</v>
      </c>
      <c r="K200" s="26"/>
      <c r="L200" s="132"/>
      <c r="M200" s="133"/>
      <c r="N200" s="133"/>
      <c r="O200" s="133"/>
      <c r="P200" s="134"/>
      <c r="Q200" s="38"/>
      <c r="R200" s="158" t="s">
        <v>308</v>
      </c>
      <c r="S200" s="159"/>
      <c r="T200" s="34"/>
    </row>
    <row r="201" spans="2:20" ht="12" customHeight="1" thickBot="1" x14ac:dyDescent="0.2">
      <c r="B201" s="95" t="s">
        <v>291</v>
      </c>
      <c r="C201" s="96"/>
      <c r="D201" s="96"/>
      <c r="E201" s="96"/>
      <c r="F201" s="96"/>
      <c r="G201" s="96"/>
      <c r="H201" s="55">
        <v>0.2</v>
      </c>
      <c r="I201" s="55">
        <f>SUM(H201*J201)</f>
        <v>0</v>
      </c>
      <c r="J201" s="66">
        <v>0</v>
      </c>
      <c r="L201" s="135"/>
      <c r="M201" s="106"/>
      <c r="N201" s="106"/>
      <c r="O201" s="106"/>
      <c r="P201" s="136"/>
      <c r="Q201" s="38"/>
      <c r="R201" s="160">
        <f>+S198</f>
        <v>0</v>
      </c>
      <c r="S201" s="159"/>
      <c r="T201" s="39"/>
    </row>
    <row r="202" spans="2:20" ht="12" customHeight="1" thickBot="1" x14ac:dyDescent="0.2">
      <c r="B202" s="95" t="s">
        <v>295</v>
      </c>
      <c r="C202" s="96"/>
      <c r="D202" s="96"/>
      <c r="E202" s="96"/>
      <c r="F202" s="96"/>
      <c r="G202" s="96"/>
      <c r="H202" s="55">
        <v>1.2</v>
      </c>
      <c r="I202" s="55">
        <f>SUM(H202*J202)</f>
        <v>0</v>
      </c>
      <c r="J202" s="66">
        <v>0</v>
      </c>
      <c r="L202" s="137"/>
      <c r="M202" s="138"/>
      <c r="N202" s="138"/>
      <c r="O202" s="138"/>
      <c r="P202" s="139"/>
      <c r="Q202" s="38"/>
      <c r="R202" s="155"/>
      <c r="S202" s="156"/>
      <c r="T202" s="38"/>
    </row>
    <row r="203" spans="2:20" ht="12" customHeight="1" x14ac:dyDescent="0.15">
      <c r="B203" s="95" t="s">
        <v>299</v>
      </c>
      <c r="C203" s="96"/>
      <c r="D203" s="96"/>
      <c r="E203" s="96"/>
      <c r="F203" s="96"/>
      <c r="G203" s="96"/>
      <c r="H203" s="55">
        <v>2</v>
      </c>
      <c r="I203" s="55">
        <f t="shared" si="17"/>
        <v>0</v>
      </c>
      <c r="J203" s="65">
        <v>0</v>
      </c>
      <c r="K203" s="26"/>
      <c r="L203" s="140" t="s">
        <v>311</v>
      </c>
      <c r="M203" s="141"/>
      <c r="N203" s="141"/>
      <c r="O203" s="141"/>
      <c r="P203" s="142"/>
      <c r="Q203" s="38"/>
      <c r="R203" s="157"/>
      <c r="S203" s="157"/>
      <c r="T203" s="38"/>
    </row>
    <row r="204" spans="2:20" ht="12" customHeight="1" thickBot="1" x14ac:dyDescent="0.2">
      <c r="B204" s="95" t="s">
        <v>123</v>
      </c>
      <c r="C204" s="96"/>
      <c r="D204" s="96"/>
      <c r="E204" s="96"/>
      <c r="F204" s="96"/>
      <c r="G204" s="96"/>
      <c r="H204" s="55">
        <v>0.5</v>
      </c>
      <c r="I204" s="55">
        <f t="shared" si="17"/>
        <v>0</v>
      </c>
      <c r="J204" s="65">
        <v>0</v>
      </c>
      <c r="K204" s="26"/>
      <c r="L204" s="143"/>
      <c r="M204" s="144"/>
      <c r="N204" s="144"/>
      <c r="O204" s="144"/>
      <c r="P204" s="145"/>
      <c r="Q204" s="38"/>
      <c r="R204" s="38"/>
      <c r="S204" s="38"/>
      <c r="T204" s="38"/>
    </row>
    <row r="205" spans="2:20" ht="12" customHeight="1" x14ac:dyDescent="0.15">
      <c r="B205" s="95" t="s">
        <v>78</v>
      </c>
      <c r="C205" s="96"/>
      <c r="D205" s="96"/>
      <c r="E205" s="96"/>
      <c r="F205" s="96"/>
      <c r="G205" s="96"/>
      <c r="H205" s="55">
        <v>0.25</v>
      </c>
      <c r="I205" s="55">
        <f t="shared" si="17"/>
        <v>0</v>
      </c>
      <c r="J205" s="65">
        <v>0</v>
      </c>
      <c r="K205" s="2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2:20" ht="12" customHeight="1" x14ac:dyDescent="0.15">
      <c r="B206" s="25"/>
      <c r="C206" s="25"/>
      <c r="D206" s="25"/>
      <c r="E206" s="25"/>
      <c r="F206" s="25"/>
      <c r="G206" s="25"/>
      <c r="H206" s="7"/>
      <c r="I206" s="52">
        <f>SUM(I55:I205)</f>
        <v>0</v>
      </c>
      <c r="J206" s="52">
        <f>SUM(J55:J205)</f>
        <v>0</v>
      </c>
      <c r="K206" s="2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2:20" x14ac:dyDescent="0.2">
      <c r="B207" s="2"/>
      <c r="C207" s="2"/>
      <c r="D207" s="2"/>
      <c r="E207" s="2"/>
      <c r="F207" s="2"/>
      <c r="G207" s="2"/>
      <c r="H207" s="2"/>
      <c r="I207" s="2"/>
      <c r="K207" s="2"/>
    </row>
    <row r="208" spans="2:20" ht="25" customHeight="1" x14ac:dyDescent="0.15">
      <c r="B208" s="82" t="s">
        <v>319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</row>
    <row r="209" spans="2:240" s="2" customFormat="1" x14ac:dyDescent="0.2"/>
    <row r="210" spans="2:240" ht="15" thickBot="1" x14ac:dyDescent="0.25">
      <c r="B210" s="40"/>
      <c r="C210" s="40"/>
      <c r="D210" s="40"/>
      <c r="E210" s="40"/>
      <c r="F210" s="40"/>
      <c r="G210" s="41"/>
      <c r="H210" s="41"/>
      <c r="I210" s="7"/>
      <c r="J210" s="7"/>
      <c r="K210" s="7"/>
      <c r="L210" s="42"/>
      <c r="M210" s="7"/>
      <c r="N210" s="7"/>
      <c r="O210" s="7"/>
      <c r="P210" s="7"/>
      <c r="Q210" s="7"/>
      <c r="R210" s="7"/>
      <c r="S210" s="7"/>
      <c r="T210" s="7"/>
    </row>
    <row r="211" spans="2:240" ht="20" customHeight="1" thickBot="1" x14ac:dyDescent="0.25">
      <c r="B211" s="1"/>
      <c r="C211" s="1"/>
      <c r="D211" s="1"/>
      <c r="E211" s="1"/>
      <c r="F211" s="1"/>
      <c r="G211" s="1"/>
      <c r="H211" s="1"/>
      <c r="I211" s="86" t="s">
        <v>310</v>
      </c>
      <c r="J211" s="87"/>
      <c r="K211" s="88" t="e">
        <f>+#REF!</f>
        <v>#REF!</v>
      </c>
      <c r="L211" s="89"/>
      <c r="M211" s="90"/>
      <c r="N211" s="71"/>
      <c r="O211" s="91" t="s">
        <v>321</v>
      </c>
      <c r="P211" s="92"/>
      <c r="Q211" s="92"/>
      <c r="R211" s="93" t="e">
        <f>+#REF!</f>
        <v>#REF!</v>
      </c>
      <c r="S211" s="94"/>
      <c r="T211" s="1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</row>
    <row r="212" spans="2:240" ht="22" customHeight="1" x14ac:dyDescent="0.15">
      <c r="J212" s="4"/>
      <c r="K212" s="4"/>
      <c r="L212" s="4"/>
      <c r="M212" s="31"/>
      <c r="N212" s="31"/>
      <c r="O212" s="31"/>
      <c r="P212" s="31"/>
      <c r="Q212" s="31"/>
      <c r="R212" s="31"/>
      <c r="S212" s="31"/>
      <c r="T212" s="31"/>
    </row>
    <row r="213" spans="2:240" ht="22" customHeight="1" thickBot="1" x14ac:dyDescent="0.2">
      <c r="I213" s="4"/>
      <c r="J213" s="4"/>
      <c r="K213" s="4"/>
      <c r="L213" s="31"/>
      <c r="M213" s="31"/>
      <c r="N213" s="31"/>
      <c r="O213" s="31"/>
      <c r="P213" s="31"/>
    </row>
    <row r="214" spans="2:240" ht="22" customHeight="1" thickBot="1" x14ac:dyDescent="0.2">
      <c r="B214" s="84">
        <v>1</v>
      </c>
      <c r="C214" s="84"/>
      <c r="D214" s="85" t="s">
        <v>0</v>
      </c>
      <c r="E214" s="80"/>
      <c r="F214" s="80"/>
      <c r="G214" s="80"/>
      <c r="H214" s="80"/>
      <c r="I214" s="80"/>
      <c r="J214" s="81"/>
      <c r="K214" s="4"/>
      <c r="L214" s="43">
        <v>2</v>
      </c>
      <c r="M214" s="79" t="s">
        <v>0</v>
      </c>
      <c r="N214" s="80"/>
      <c r="O214" s="80"/>
      <c r="P214" s="80"/>
      <c r="Q214" s="80"/>
      <c r="R214" s="80"/>
      <c r="S214" s="80"/>
      <c r="T214" s="81"/>
    </row>
    <row r="215" spans="2:240" ht="15" thickBot="1" x14ac:dyDescent="0.2">
      <c r="Q215" s="4"/>
      <c r="R215" s="4"/>
      <c r="S215" s="4"/>
    </row>
    <row r="216" spans="2:240" ht="22" customHeight="1" thickBot="1" x14ac:dyDescent="0.2">
      <c r="B216" s="84">
        <v>3</v>
      </c>
      <c r="C216" s="84"/>
      <c r="D216" s="85"/>
      <c r="E216" s="80"/>
      <c r="F216" s="80"/>
      <c r="G216" s="80"/>
      <c r="H216" s="80"/>
      <c r="I216" s="80"/>
      <c r="J216" s="81"/>
      <c r="K216" s="4"/>
      <c r="L216" s="43">
        <v>4</v>
      </c>
      <c r="M216" s="79"/>
      <c r="N216" s="80"/>
      <c r="O216" s="80"/>
      <c r="P216" s="80"/>
      <c r="Q216" s="80"/>
      <c r="R216" s="80"/>
      <c r="S216" s="80"/>
      <c r="T216" s="81"/>
    </row>
    <row r="217" spans="2:240" ht="15" thickBot="1" x14ac:dyDescent="0.2"/>
    <row r="218" spans="2:240" ht="22" customHeight="1" thickBot="1" x14ac:dyDescent="0.2">
      <c r="B218" s="84">
        <v>5</v>
      </c>
      <c r="C218" s="84"/>
      <c r="D218" s="85"/>
      <c r="E218" s="80"/>
      <c r="F218" s="80"/>
      <c r="G218" s="80"/>
      <c r="H218" s="80"/>
      <c r="I218" s="80"/>
      <c r="J218" s="81"/>
      <c r="K218" s="4"/>
      <c r="L218" s="43">
        <v>6</v>
      </c>
      <c r="M218" s="79"/>
      <c r="N218" s="80"/>
      <c r="O218" s="80"/>
      <c r="P218" s="80"/>
      <c r="Q218" s="80"/>
      <c r="R218" s="80"/>
      <c r="S218" s="80"/>
      <c r="T218" s="81"/>
    </row>
    <row r="219" spans="2:240" ht="15" thickBot="1" x14ac:dyDescent="0.2">
      <c r="Q219" s="4"/>
      <c r="R219" s="4"/>
      <c r="S219" s="4"/>
    </row>
    <row r="220" spans="2:240" ht="22" customHeight="1" thickBot="1" x14ac:dyDescent="0.2">
      <c r="B220" s="84">
        <v>7</v>
      </c>
      <c r="C220" s="84"/>
      <c r="D220" s="85"/>
      <c r="E220" s="80"/>
      <c r="F220" s="80"/>
      <c r="G220" s="80"/>
      <c r="H220" s="80"/>
      <c r="I220" s="80"/>
      <c r="J220" s="81"/>
      <c r="K220" s="4"/>
      <c r="L220" s="43">
        <v>8</v>
      </c>
      <c r="M220" s="79"/>
      <c r="N220" s="80"/>
      <c r="O220" s="80"/>
      <c r="P220" s="80"/>
      <c r="Q220" s="80"/>
      <c r="R220" s="80"/>
      <c r="S220" s="80"/>
      <c r="T220" s="81"/>
    </row>
    <row r="221" spans="2:240" ht="15" thickBot="1" x14ac:dyDescent="0.2"/>
    <row r="222" spans="2:240" ht="22" customHeight="1" thickBot="1" x14ac:dyDescent="0.2">
      <c r="B222" s="84">
        <v>8</v>
      </c>
      <c r="C222" s="84"/>
      <c r="D222" s="85"/>
      <c r="E222" s="80"/>
      <c r="F222" s="80"/>
      <c r="G222" s="80"/>
      <c r="H222" s="80"/>
      <c r="I222" s="80"/>
      <c r="J222" s="81"/>
      <c r="K222" s="4"/>
      <c r="L222" s="43">
        <v>10</v>
      </c>
      <c r="M222" s="79"/>
      <c r="N222" s="80"/>
      <c r="O222" s="80"/>
      <c r="P222" s="80"/>
      <c r="Q222" s="80"/>
      <c r="R222" s="80"/>
      <c r="S222" s="80"/>
      <c r="T222" s="81"/>
      <c r="X222" s="4"/>
    </row>
    <row r="223" spans="2:240" ht="15" thickBot="1" x14ac:dyDescent="0.2">
      <c r="Q223" s="4"/>
      <c r="R223" s="4"/>
      <c r="S223" s="4"/>
    </row>
    <row r="224" spans="2:240" ht="22" customHeight="1" thickBot="1" x14ac:dyDescent="0.2">
      <c r="B224" s="84">
        <v>11</v>
      </c>
      <c r="C224" s="84"/>
      <c r="D224" s="85"/>
      <c r="E224" s="80"/>
      <c r="F224" s="80"/>
      <c r="G224" s="80"/>
      <c r="H224" s="80"/>
      <c r="I224" s="80"/>
      <c r="J224" s="81"/>
      <c r="K224" s="4"/>
      <c r="L224" s="43">
        <v>12</v>
      </c>
      <c r="M224" s="79"/>
      <c r="N224" s="80"/>
      <c r="O224" s="80"/>
      <c r="P224" s="80"/>
      <c r="Q224" s="80"/>
      <c r="R224" s="80"/>
      <c r="S224" s="80"/>
      <c r="T224" s="81"/>
    </row>
    <row r="225" spans="2:20" ht="15" thickBot="1" x14ac:dyDescent="0.2"/>
    <row r="226" spans="2:20" ht="22" customHeight="1" thickBot="1" x14ac:dyDescent="0.2">
      <c r="B226" s="84">
        <v>13</v>
      </c>
      <c r="C226" s="84"/>
      <c r="D226" s="85"/>
      <c r="E226" s="80"/>
      <c r="F226" s="80"/>
      <c r="G226" s="80"/>
      <c r="H226" s="80"/>
      <c r="I226" s="80"/>
      <c r="J226" s="81"/>
      <c r="K226" s="4"/>
      <c r="L226" s="43">
        <v>14</v>
      </c>
      <c r="M226" s="79"/>
      <c r="N226" s="80"/>
      <c r="O226" s="80"/>
      <c r="P226" s="80"/>
      <c r="Q226" s="80"/>
      <c r="R226" s="80"/>
      <c r="S226" s="80"/>
      <c r="T226" s="81"/>
    </row>
    <row r="227" spans="2:20" ht="15" thickBot="1" x14ac:dyDescent="0.2">
      <c r="Q227" s="4"/>
      <c r="R227" s="4"/>
      <c r="S227" s="4"/>
    </row>
    <row r="228" spans="2:20" ht="22" customHeight="1" thickBot="1" x14ac:dyDescent="0.2">
      <c r="B228" s="84">
        <v>15</v>
      </c>
      <c r="C228" s="84"/>
      <c r="D228" s="85"/>
      <c r="E228" s="80"/>
      <c r="F228" s="80"/>
      <c r="G228" s="80"/>
      <c r="H228" s="80"/>
      <c r="I228" s="80"/>
      <c r="J228" s="81"/>
      <c r="K228" s="4"/>
      <c r="L228" s="43">
        <v>16</v>
      </c>
      <c r="M228" s="79"/>
      <c r="N228" s="80"/>
      <c r="O228" s="80"/>
      <c r="P228" s="80"/>
      <c r="Q228" s="80"/>
      <c r="R228" s="80"/>
      <c r="S228" s="80"/>
      <c r="T228" s="81"/>
    </row>
    <row r="229" spans="2:20" ht="15" thickBot="1" x14ac:dyDescent="0.2"/>
    <row r="230" spans="2:20" ht="22" customHeight="1" thickBot="1" x14ac:dyDescent="0.2">
      <c r="B230" s="84">
        <v>17</v>
      </c>
      <c r="C230" s="84"/>
      <c r="D230" s="85"/>
      <c r="E230" s="80"/>
      <c r="F230" s="80"/>
      <c r="G230" s="80"/>
      <c r="H230" s="80"/>
      <c r="I230" s="80"/>
      <c r="J230" s="81"/>
      <c r="K230" s="4"/>
      <c r="L230" s="43">
        <v>18</v>
      </c>
      <c r="M230" s="79"/>
      <c r="N230" s="80"/>
      <c r="O230" s="80"/>
      <c r="P230" s="80"/>
      <c r="Q230" s="80"/>
      <c r="R230" s="80"/>
      <c r="S230" s="80"/>
      <c r="T230" s="81"/>
    </row>
    <row r="231" spans="2:20" ht="15" thickBot="1" x14ac:dyDescent="0.2">
      <c r="Q231" s="4"/>
      <c r="R231" s="4"/>
      <c r="S231" s="4"/>
    </row>
    <row r="232" spans="2:20" ht="22" customHeight="1" thickBot="1" x14ac:dyDescent="0.2">
      <c r="B232" s="84">
        <v>18</v>
      </c>
      <c r="C232" s="84"/>
      <c r="D232" s="85"/>
      <c r="E232" s="80"/>
      <c r="F232" s="80"/>
      <c r="G232" s="80"/>
      <c r="H232" s="80"/>
      <c r="I232" s="80"/>
      <c r="J232" s="81"/>
      <c r="K232" s="4"/>
      <c r="L232" s="43">
        <v>20</v>
      </c>
      <c r="M232" s="79"/>
      <c r="N232" s="80"/>
      <c r="O232" s="80"/>
      <c r="P232" s="80"/>
      <c r="Q232" s="80"/>
      <c r="R232" s="80"/>
      <c r="S232" s="80"/>
      <c r="T232" s="81"/>
    </row>
    <row r="233" spans="2:20" ht="15" thickBot="1" x14ac:dyDescent="0.2"/>
    <row r="234" spans="2:20" ht="22" customHeight="1" thickBot="1" x14ac:dyDescent="0.2">
      <c r="B234" s="84">
        <v>21</v>
      </c>
      <c r="C234" s="84"/>
      <c r="D234" s="85"/>
      <c r="E234" s="80"/>
      <c r="F234" s="80"/>
      <c r="G234" s="80"/>
      <c r="H234" s="80"/>
      <c r="I234" s="80"/>
      <c r="J234" s="81"/>
      <c r="K234" s="4"/>
      <c r="L234" s="43">
        <v>22</v>
      </c>
      <c r="M234" s="79"/>
      <c r="N234" s="80"/>
      <c r="O234" s="80"/>
      <c r="P234" s="80"/>
      <c r="Q234" s="80"/>
      <c r="R234" s="80"/>
      <c r="S234" s="80"/>
      <c r="T234" s="81"/>
    </row>
    <row r="235" spans="2:20" ht="15" thickBot="1" x14ac:dyDescent="0.2">
      <c r="Q235" s="4"/>
      <c r="R235" s="4"/>
      <c r="S235" s="4"/>
    </row>
    <row r="236" spans="2:20" ht="22" customHeight="1" thickBot="1" x14ac:dyDescent="0.2">
      <c r="B236" s="84">
        <v>23</v>
      </c>
      <c r="C236" s="84"/>
      <c r="D236" s="85"/>
      <c r="E236" s="80"/>
      <c r="F236" s="80"/>
      <c r="G236" s="80"/>
      <c r="H236" s="80"/>
      <c r="I236" s="80"/>
      <c r="J236" s="81"/>
      <c r="K236" s="4"/>
      <c r="L236" s="43">
        <v>23</v>
      </c>
      <c r="M236" s="79"/>
      <c r="N236" s="80"/>
      <c r="O236" s="80"/>
      <c r="P236" s="80"/>
      <c r="Q236" s="80"/>
      <c r="R236" s="80"/>
      <c r="S236" s="80"/>
      <c r="T236" s="81"/>
    </row>
    <row r="237" spans="2:20" ht="15" thickBot="1" x14ac:dyDescent="0.2"/>
    <row r="238" spans="2:20" ht="22" customHeight="1" thickBot="1" x14ac:dyDescent="0.2">
      <c r="B238" s="84">
        <v>25</v>
      </c>
      <c r="C238" s="84"/>
      <c r="D238" s="85"/>
      <c r="E238" s="80"/>
      <c r="F238" s="80"/>
      <c r="G238" s="80"/>
      <c r="H238" s="80"/>
      <c r="I238" s="80"/>
      <c r="J238" s="81"/>
      <c r="K238" s="4"/>
      <c r="L238" s="43">
        <v>26</v>
      </c>
      <c r="M238" s="76"/>
      <c r="N238" s="77"/>
      <c r="O238" s="77"/>
      <c r="P238" s="77"/>
      <c r="Q238" s="77"/>
      <c r="R238" s="77"/>
      <c r="S238" s="77"/>
      <c r="T238" s="78"/>
    </row>
    <row r="239" spans="2:20" ht="15" thickBot="1" x14ac:dyDescent="0.2">
      <c r="Q239" s="4"/>
      <c r="R239" s="4"/>
      <c r="S239" s="4"/>
    </row>
    <row r="240" spans="2:20" ht="22" customHeight="1" thickBot="1" x14ac:dyDescent="0.2">
      <c r="B240" s="84">
        <v>27</v>
      </c>
      <c r="C240" s="84"/>
      <c r="D240" s="85"/>
      <c r="E240" s="80"/>
      <c r="F240" s="80"/>
      <c r="G240" s="80"/>
      <c r="H240" s="80"/>
      <c r="I240" s="80"/>
      <c r="J240" s="81"/>
      <c r="K240" s="4"/>
      <c r="L240" s="43">
        <v>28</v>
      </c>
      <c r="M240" s="79"/>
      <c r="N240" s="80"/>
      <c r="O240" s="80"/>
      <c r="P240" s="80"/>
      <c r="Q240" s="80"/>
      <c r="R240" s="80"/>
      <c r="S240" s="80"/>
      <c r="T240" s="81"/>
    </row>
    <row r="241" spans="2:20" ht="15" thickBot="1" x14ac:dyDescent="0.2"/>
    <row r="242" spans="2:20" ht="22" customHeight="1" thickBot="1" x14ac:dyDescent="0.2">
      <c r="B242" s="84">
        <v>29</v>
      </c>
      <c r="C242" s="84"/>
      <c r="D242" s="85"/>
      <c r="E242" s="80"/>
      <c r="F242" s="80"/>
      <c r="G242" s="80"/>
      <c r="H242" s="80"/>
      <c r="I242" s="80"/>
      <c r="J242" s="81"/>
      <c r="K242" s="4"/>
      <c r="L242" s="43">
        <v>30</v>
      </c>
      <c r="M242" s="79"/>
      <c r="N242" s="80"/>
      <c r="O242" s="80"/>
      <c r="P242" s="80"/>
      <c r="Q242" s="80"/>
      <c r="R242" s="80"/>
      <c r="S242" s="80"/>
      <c r="T242" s="81"/>
    </row>
    <row r="243" spans="2:20" ht="15" thickBot="1" x14ac:dyDescent="0.2">
      <c r="Q243" s="4"/>
      <c r="R243" s="4"/>
      <c r="S243" s="4"/>
    </row>
    <row r="244" spans="2:20" ht="22" customHeight="1" thickBot="1" x14ac:dyDescent="0.2">
      <c r="B244" s="72" t="s">
        <v>0</v>
      </c>
      <c r="C244" s="72"/>
      <c r="D244" s="73" t="s">
        <v>312</v>
      </c>
      <c r="E244" s="74"/>
      <c r="F244" s="74"/>
      <c r="G244" s="74"/>
      <c r="H244" s="74"/>
      <c r="I244" s="74"/>
      <c r="J244" s="75"/>
      <c r="K244" s="4"/>
      <c r="L244" s="51" t="s">
        <v>0</v>
      </c>
      <c r="M244" s="76" t="s">
        <v>313</v>
      </c>
      <c r="N244" s="77"/>
      <c r="O244" s="77"/>
      <c r="P244" s="77"/>
      <c r="Q244" s="77"/>
      <c r="R244" s="77"/>
      <c r="S244" s="77"/>
      <c r="T244" s="78"/>
    </row>
    <row r="245" spans="2:20" ht="15" thickBot="1" x14ac:dyDescent="0.2"/>
    <row r="246" spans="2:20" ht="22" customHeight="1" thickBot="1" x14ac:dyDescent="0.2">
      <c r="B246" s="72" t="s">
        <v>0</v>
      </c>
      <c r="C246" s="72"/>
      <c r="D246" s="73" t="s">
        <v>314</v>
      </c>
      <c r="E246" s="74"/>
      <c r="F246" s="74"/>
      <c r="G246" s="74"/>
      <c r="H246" s="74"/>
      <c r="I246" s="74"/>
      <c r="J246" s="75"/>
      <c r="K246" s="4"/>
      <c r="L246" s="51" t="s">
        <v>0</v>
      </c>
      <c r="M246" s="76" t="s">
        <v>315</v>
      </c>
      <c r="N246" s="77"/>
      <c r="O246" s="77"/>
      <c r="P246" s="77"/>
      <c r="Q246" s="77"/>
      <c r="R246" s="77"/>
      <c r="S246" s="77"/>
      <c r="T246" s="78"/>
    </row>
    <row r="249" spans="2:20" ht="25" customHeight="1" x14ac:dyDescent="0.15">
      <c r="B249" s="82" t="s">
        <v>316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</row>
    <row r="250" spans="2:20" ht="11" customHeight="1" x14ac:dyDescent="0.15"/>
    <row r="268" spans="2:20" ht="15" thickBot="1" x14ac:dyDescent="0.2"/>
    <row r="269" spans="2:20" ht="38" customHeight="1" thickBot="1" x14ac:dyDescent="0.2">
      <c r="B269" s="73" t="s">
        <v>317</v>
      </c>
      <c r="C269" s="74"/>
      <c r="D269" s="74"/>
      <c r="E269" s="75"/>
      <c r="F269" s="152"/>
      <c r="G269" s="153"/>
      <c r="H269" s="153"/>
      <c r="I269" s="153"/>
      <c r="J269" s="154"/>
      <c r="K269" s="4"/>
      <c r="L269" s="43" t="s">
        <v>318</v>
      </c>
      <c r="M269" s="79" t="s">
        <v>0</v>
      </c>
      <c r="N269" s="80"/>
      <c r="O269" s="80"/>
      <c r="P269" s="80"/>
      <c r="Q269" s="80"/>
      <c r="R269" s="80"/>
      <c r="S269" s="80"/>
      <c r="T269" s="81"/>
    </row>
  </sheetData>
  <sheetProtection algorithmName="SHA-512" hashValue="IJu7b/NQNEYJjNEp5PB+fQp07xntnb9OMA0fhW+676I172wuCGGxBcHYmxYFPWgb1NUbw1ge84SWDV80jNAgtw==" saltValue="X8ViIFZvRdoKR1xG1NB39w==" spinCount="100000" sheet="1" objects="1" scenarios="1" selectLockedCells="1"/>
  <mergeCells count="464">
    <mergeCell ref="M48:Q48"/>
    <mergeCell ref="B8:S8"/>
    <mergeCell ref="M24:Q24"/>
    <mergeCell ref="M25:Q25"/>
    <mergeCell ref="M26:Q26"/>
    <mergeCell ref="B43:H43"/>
    <mergeCell ref="I43:L43"/>
    <mergeCell ref="F269:J269"/>
    <mergeCell ref="R202:S203"/>
    <mergeCell ref="R200:S200"/>
    <mergeCell ref="R201:S201"/>
    <mergeCell ref="I41:L41"/>
    <mergeCell ref="O41:T41"/>
    <mergeCell ref="B42:H42"/>
    <mergeCell ref="I42:L42"/>
    <mergeCell ref="O42:T42"/>
    <mergeCell ref="M46:Q46"/>
    <mergeCell ref="M47:Q47"/>
    <mergeCell ref="B38:L38"/>
    <mergeCell ref="O38:T38"/>
    <mergeCell ref="B39:G39"/>
    <mergeCell ref="J39:L39"/>
    <mergeCell ref="O39:T39"/>
    <mergeCell ref="B40:H40"/>
    <mergeCell ref="O6:Q6"/>
    <mergeCell ref="R6:S6"/>
    <mergeCell ref="I6:J6"/>
    <mergeCell ref="K6:M6"/>
    <mergeCell ref="L200:P202"/>
    <mergeCell ref="L203:P204"/>
    <mergeCell ref="B51:L51"/>
    <mergeCell ref="M51:O51"/>
    <mergeCell ref="P51:Q51"/>
    <mergeCell ref="B52:F52"/>
    <mergeCell ref="G52:J52"/>
    <mergeCell ref="B48:L48"/>
    <mergeCell ref="B49:L49"/>
    <mergeCell ref="M49:O49"/>
    <mergeCell ref="P49:Q49"/>
    <mergeCell ref="B50:L50"/>
    <mergeCell ref="M50:N50"/>
    <mergeCell ref="O50:Q50"/>
    <mergeCell ref="L52:Q52"/>
    <mergeCell ref="O43:T43"/>
    <mergeCell ref="B45:Q45"/>
    <mergeCell ref="B46:L46"/>
    <mergeCell ref="B47:L47"/>
    <mergeCell ref="B41:H41"/>
    <mergeCell ref="I40:L40"/>
    <mergeCell ref="O40:T40"/>
    <mergeCell ref="B35:H35"/>
    <mergeCell ref="I35:T35"/>
    <mergeCell ref="B36:H36"/>
    <mergeCell ref="I36:T36"/>
    <mergeCell ref="B37:L37"/>
    <mergeCell ref="O37:T37"/>
    <mergeCell ref="B32:H32"/>
    <mergeCell ref="I32:N32"/>
    <mergeCell ref="P32:T32"/>
    <mergeCell ref="B33:H33"/>
    <mergeCell ref="I33:T33"/>
    <mergeCell ref="B34:H34"/>
    <mergeCell ref="I34:T34"/>
    <mergeCell ref="B29:L29"/>
    <mergeCell ref="M29:O29"/>
    <mergeCell ref="P29:Q29"/>
    <mergeCell ref="B30:F30"/>
    <mergeCell ref="G30:J30"/>
    <mergeCell ref="L30:Q30"/>
    <mergeCell ref="B26:L26"/>
    <mergeCell ref="B27:L27"/>
    <mergeCell ref="M27:O27"/>
    <mergeCell ref="P27:Q27"/>
    <mergeCell ref="B28:L28"/>
    <mergeCell ref="M28:N28"/>
    <mergeCell ref="O28:Q28"/>
    <mergeCell ref="B20:F20"/>
    <mergeCell ref="G20:Q20"/>
    <mergeCell ref="B23:Q23"/>
    <mergeCell ref="B24:L24"/>
    <mergeCell ref="B25:L25"/>
    <mergeCell ref="B17:F17"/>
    <mergeCell ref="G17:Q17"/>
    <mergeCell ref="B18:F18"/>
    <mergeCell ref="G18:Q18"/>
    <mergeCell ref="B19:F19"/>
    <mergeCell ref="G19:Q19"/>
    <mergeCell ref="B14:F14"/>
    <mergeCell ref="G14:S14"/>
    <mergeCell ref="B15:F15"/>
    <mergeCell ref="G15:S15"/>
    <mergeCell ref="B16:F16"/>
    <mergeCell ref="G16:S16"/>
    <mergeCell ref="B10:F10"/>
    <mergeCell ref="G10:S10"/>
    <mergeCell ref="B11:F11"/>
    <mergeCell ref="G11:S11"/>
    <mergeCell ref="B12:F12"/>
    <mergeCell ref="G12:S12"/>
    <mergeCell ref="B13:F13"/>
    <mergeCell ref="G13:S13"/>
    <mergeCell ref="L195:P195"/>
    <mergeCell ref="B124:F124"/>
    <mergeCell ref="L124:Q124"/>
    <mergeCell ref="B125:F125"/>
    <mergeCell ref="L125:Q125"/>
    <mergeCell ref="B123:G123"/>
    <mergeCell ref="L123:Q123"/>
    <mergeCell ref="B120:G120"/>
    <mergeCell ref="L120:Q120"/>
    <mergeCell ref="B121:G121"/>
    <mergeCell ref="L121:Q121"/>
    <mergeCell ref="B192:G192"/>
    <mergeCell ref="L192:Q192"/>
    <mergeCell ref="B189:G189"/>
    <mergeCell ref="L189:Q189"/>
    <mergeCell ref="B190:G190"/>
    <mergeCell ref="L190:Q190"/>
    <mergeCell ref="B205:G205"/>
    <mergeCell ref="B126:G126"/>
    <mergeCell ref="L126:Q126"/>
    <mergeCell ref="B203:G203"/>
    <mergeCell ref="B127:G127"/>
    <mergeCell ref="B204:G204"/>
    <mergeCell ref="B201:G201"/>
    <mergeCell ref="B202:G202"/>
    <mergeCell ref="B199:G199"/>
    <mergeCell ref="B200:G200"/>
    <mergeCell ref="B197:G197"/>
    <mergeCell ref="B198:G198"/>
    <mergeCell ref="L127:Q127"/>
    <mergeCell ref="B195:G195"/>
    <mergeCell ref="B196:G196"/>
    <mergeCell ref="B193:G193"/>
    <mergeCell ref="L193:Q193"/>
    <mergeCell ref="B194:G194"/>
    <mergeCell ref="B191:G191"/>
    <mergeCell ref="L191:Q191"/>
    <mergeCell ref="L196:P196"/>
    <mergeCell ref="L197:P197"/>
    <mergeCell ref="L198:P198"/>
    <mergeCell ref="B128:G128"/>
    <mergeCell ref="B187:G187"/>
    <mergeCell ref="L187:Q187"/>
    <mergeCell ref="L117:Q117"/>
    <mergeCell ref="B188:G188"/>
    <mergeCell ref="L188:Q188"/>
    <mergeCell ref="L182:Q182"/>
    <mergeCell ref="B119:G119"/>
    <mergeCell ref="L119:Q119"/>
    <mergeCell ref="B117:G117"/>
    <mergeCell ref="L128:Q128"/>
    <mergeCell ref="B122:G122"/>
    <mergeCell ref="L122:Q122"/>
    <mergeCell ref="D185:G185"/>
    <mergeCell ref="L185:Q185"/>
    <mergeCell ref="B186:G186"/>
    <mergeCell ref="L186:Q186"/>
    <mergeCell ref="B183:G183"/>
    <mergeCell ref="L183:Q183"/>
    <mergeCell ref="B112:G112"/>
    <mergeCell ref="L112:Q112"/>
    <mergeCell ref="B184:E184"/>
    <mergeCell ref="F184:G184"/>
    <mergeCell ref="L184:Q184"/>
    <mergeCell ref="B181:G181"/>
    <mergeCell ref="L181:Q181"/>
    <mergeCell ref="B182:G182"/>
    <mergeCell ref="B115:G115"/>
    <mergeCell ref="L115:Q115"/>
    <mergeCell ref="B179:G179"/>
    <mergeCell ref="L179:Q179"/>
    <mergeCell ref="B113:G113"/>
    <mergeCell ref="L113:Q113"/>
    <mergeCell ref="B116:G116"/>
    <mergeCell ref="L116:Q116"/>
    <mergeCell ref="B180:G180"/>
    <mergeCell ref="L180:Q180"/>
    <mergeCell ref="B178:G178"/>
    <mergeCell ref="L178:Q178"/>
    <mergeCell ref="B118:G118"/>
    <mergeCell ref="L118:Q118"/>
    <mergeCell ref="B177:G177"/>
    <mergeCell ref="L177:Q177"/>
    <mergeCell ref="B107:G107"/>
    <mergeCell ref="L107:Q107"/>
    <mergeCell ref="B174:G174"/>
    <mergeCell ref="L174:Q174"/>
    <mergeCell ref="B108:G108"/>
    <mergeCell ref="L108:Q108"/>
    <mergeCell ref="B171:G171"/>
    <mergeCell ref="L171:Q171"/>
    <mergeCell ref="B109:G109"/>
    <mergeCell ref="L109:Q109"/>
    <mergeCell ref="B110:G110"/>
    <mergeCell ref="L110:Q110"/>
    <mergeCell ref="B111:G111"/>
    <mergeCell ref="L111:Q111"/>
    <mergeCell ref="B175:G175"/>
    <mergeCell ref="L175:Q175"/>
    <mergeCell ref="B176:G176"/>
    <mergeCell ref="L176:Q176"/>
    <mergeCell ref="B114:G114"/>
    <mergeCell ref="L114:Q114"/>
    <mergeCell ref="B173:G173"/>
    <mergeCell ref="L173:Q173"/>
    <mergeCell ref="B105:D105"/>
    <mergeCell ref="L105:Q105"/>
    <mergeCell ref="B172:G172"/>
    <mergeCell ref="L172:Q172"/>
    <mergeCell ref="B169:G169"/>
    <mergeCell ref="L169:Q169"/>
    <mergeCell ref="B170:G170"/>
    <mergeCell ref="L170:Q170"/>
    <mergeCell ref="B168:G168"/>
    <mergeCell ref="L168:Q168"/>
    <mergeCell ref="B106:G106"/>
    <mergeCell ref="L106:Q106"/>
    <mergeCell ref="B167:G167"/>
    <mergeCell ref="L167:Q167"/>
    <mergeCell ref="B97:E97"/>
    <mergeCell ref="F97:G97"/>
    <mergeCell ref="L97:Q97"/>
    <mergeCell ref="B98:G98"/>
    <mergeCell ref="L98:Q98"/>
    <mergeCell ref="B99:G99"/>
    <mergeCell ref="L99:Q99"/>
    <mergeCell ref="B100:G100"/>
    <mergeCell ref="L100:Q100"/>
    <mergeCell ref="B165:G165"/>
    <mergeCell ref="L165:Q165"/>
    <mergeCell ref="B101:G101"/>
    <mergeCell ref="L101:Q101"/>
    <mergeCell ref="B102:G102"/>
    <mergeCell ref="L102:Q102"/>
    <mergeCell ref="B166:G166"/>
    <mergeCell ref="L166:Q166"/>
    <mergeCell ref="B104:G104"/>
    <mergeCell ref="L104:Q104"/>
    <mergeCell ref="B163:G163"/>
    <mergeCell ref="L163:Q163"/>
    <mergeCell ref="B95:E95"/>
    <mergeCell ref="F95:G95"/>
    <mergeCell ref="B164:G164"/>
    <mergeCell ref="L164:Q164"/>
    <mergeCell ref="B161:G161"/>
    <mergeCell ref="L161:Q161"/>
    <mergeCell ref="B103:G103"/>
    <mergeCell ref="L103:Q103"/>
    <mergeCell ref="B162:G162"/>
    <mergeCell ref="L162:Q162"/>
    <mergeCell ref="B160:G160"/>
    <mergeCell ref="L160:Q160"/>
    <mergeCell ref="B96:E96"/>
    <mergeCell ref="F96:G96"/>
    <mergeCell ref="L96:Q96"/>
    <mergeCell ref="B159:G159"/>
    <mergeCell ref="L159:Q159"/>
    <mergeCell ref="B91:E91"/>
    <mergeCell ref="F91:G91"/>
    <mergeCell ref="L91:Q91"/>
    <mergeCell ref="B156:G156"/>
    <mergeCell ref="L156:Q156"/>
    <mergeCell ref="B153:G153"/>
    <mergeCell ref="L153:Q153"/>
    <mergeCell ref="B92:E92"/>
    <mergeCell ref="F92:G92"/>
    <mergeCell ref="L92:Q92"/>
    <mergeCell ref="B93:E93"/>
    <mergeCell ref="F93:G93"/>
    <mergeCell ref="L93:Q93"/>
    <mergeCell ref="B157:G157"/>
    <mergeCell ref="L157:Q157"/>
    <mergeCell ref="B158:G158"/>
    <mergeCell ref="L158:Q158"/>
    <mergeCell ref="B94:G94"/>
    <mergeCell ref="L94:Q94"/>
    <mergeCell ref="B155:G155"/>
    <mergeCell ref="L155:Q155"/>
    <mergeCell ref="B87:G87"/>
    <mergeCell ref="L87:Q87"/>
    <mergeCell ref="B154:G154"/>
    <mergeCell ref="L154:Q154"/>
    <mergeCell ref="B152:G152"/>
    <mergeCell ref="L152:Q152"/>
    <mergeCell ref="B151:G151"/>
    <mergeCell ref="L151:Q151"/>
    <mergeCell ref="B149:G149"/>
    <mergeCell ref="L149:Q149"/>
    <mergeCell ref="B88:G88"/>
    <mergeCell ref="L88:Q88"/>
    <mergeCell ref="B89:G89"/>
    <mergeCell ref="L89:Q89"/>
    <mergeCell ref="B150:G150"/>
    <mergeCell ref="L150:Q150"/>
    <mergeCell ref="B148:G148"/>
    <mergeCell ref="L148:Q148"/>
    <mergeCell ref="B146:G146"/>
    <mergeCell ref="L146:Q146"/>
    <mergeCell ref="L90:Q90"/>
    <mergeCell ref="B147:G147"/>
    <mergeCell ref="L147:Q147"/>
    <mergeCell ref="B77:G77"/>
    <mergeCell ref="L77:O77"/>
    <mergeCell ref="P77:Q77"/>
    <mergeCell ref="B144:G144"/>
    <mergeCell ref="L144:Q144"/>
    <mergeCell ref="B78:G78"/>
    <mergeCell ref="L78:O78"/>
    <mergeCell ref="P78:Q78"/>
    <mergeCell ref="B141:G141"/>
    <mergeCell ref="L141:Q141"/>
    <mergeCell ref="B79:G79"/>
    <mergeCell ref="L79:O79"/>
    <mergeCell ref="P79:Q79"/>
    <mergeCell ref="B80:G80"/>
    <mergeCell ref="L80:Q80"/>
    <mergeCell ref="B81:G81"/>
    <mergeCell ref="L81:Q81"/>
    <mergeCell ref="B82:G82"/>
    <mergeCell ref="B145:G145"/>
    <mergeCell ref="L145:Q145"/>
    <mergeCell ref="B86:G86"/>
    <mergeCell ref="L86:Q86"/>
    <mergeCell ref="B143:G143"/>
    <mergeCell ref="L143:Q143"/>
    <mergeCell ref="B75:G75"/>
    <mergeCell ref="L75:Q75"/>
    <mergeCell ref="B139:G139"/>
    <mergeCell ref="L139:Q139"/>
    <mergeCell ref="B140:G140"/>
    <mergeCell ref="L140:Q140"/>
    <mergeCell ref="L82:Q82"/>
    <mergeCell ref="B83:G83"/>
    <mergeCell ref="L83:Q83"/>
    <mergeCell ref="B84:G84"/>
    <mergeCell ref="L84:Q84"/>
    <mergeCell ref="B85:G85"/>
    <mergeCell ref="L85:Q85"/>
    <mergeCell ref="B76:G76"/>
    <mergeCell ref="L76:Q76"/>
    <mergeCell ref="B66:G66"/>
    <mergeCell ref="L66:O66"/>
    <mergeCell ref="P66:Q66"/>
    <mergeCell ref="B137:G137"/>
    <mergeCell ref="L137:Q137"/>
    <mergeCell ref="B67:G67"/>
    <mergeCell ref="L67:O67"/>
    <mergeCell ref="P67:Q67"/>
    <mergeCell ref="B68:G68"/>
    <mergeCell ref="L68:O68"/>
    <mergeCell ref="P68:Q68"/>
    <mergeCell ref="B69:G69"/>
    <mergeCell ref="L69:O69"/>
    <mergeCell ref="P69:Q69"/>
    <mergeCell ref="B70:G70"/>
    <mergeCell ref="L70:Q70"/>
    <mergeCell ref="B71:G71"/>
    <mergeCell ref="L71:Q71"/>
    <mergeCell ref="B72:G72"/>
    <mergeCell ref="L72:Q72"/>
    <mergeCell ref="B73:G73"/>
    <mergeCell ref="L73:Q73"/>
    <mergeCell ref="B74:G74"/>
    <mergeCell ref="L74:Q74"/>
    <mergeCell ref="B54:G54"/>
    <mergeCell ref="L54:Q54"/>
    <mergeCell ref="B131:G131"/>
    <mergeCell ref="L131:Q131"/>
    <mergeCell ref="B55:G55"/>
    <mergeCell ref="L55:Q55"/>
    <mergeCell ref="B132:G132"/>
    <mergeCell ref="L132:Q132"/>
    <mergeCell ref="B60:G60"/>
    <mergeCell ref="L60:Q60"/>
    <mergeCell ref="B61:G61"/>
    <mergeCell ref="L61:Q61"/>
    <mergeCell ref="B58:G58"/>
    <mergeCell ref="L58:Q58"/>
    <mergeCell ref="B59:G59"/>
    <mergeCell ref="L59:Q59"/>
    <mergeCell ref="B64:G64"/>
    <mergeCell ref="L64:Q64"/>
    <mergeCell ref="B65:G65"/>
    <mergeCell ref="L65:Q65"/>
    <mergeCell ref="B62:G62"/>
    <mergeCell ref="L62:Q62"/>
    <mergeCell ref="B63:G63"/>
    <mergeCell ref="L63:Q63"/>
    <mergeCell ref="I211:J211"/>
    <mergeCell ref="K211:M211"/>
    <mergeCell ref="O211:Q211"/>
    <mergeCell ref="R211:S211"/>
    <mergeCell ref="B208:T208"/>
    <mergeCell ref="B214:C214"/>
    <mergeCell ref="D214:J214"/>
    <mergeCell ref="M214:T214"/>
    <mergeCell ref="B56:G56"/>
    <mergeCell ref="L56:Q56"/>
    <mergeCell ref="B133:G133"/>
    <mergeCell ref="L133:Q133"/>
    <mergeCell ref="B57:G57"/>
    <mergeCell ref="L57:Q57"/>
    <mergeCell ref="B134:G134"/>
    <mergeCell ref="L134:Q134"/>
    <mergeCell ref="B138:G138"/>
    <mergeCell ref="L138:Q138"/>
    <mergeCell ref="B135:G135"/>
    <mergeCell ref="L135:Q135"/>
    <mergeCell ref="B136:G136"/>
    <mergeCell ref="L136:Q136"/>
    <mergeCell ref="B142:G142"/>
    <mergeCell ref="L142:Q142"/>
    <mergeCell ref="B216:C216"/>
    <mergeCell ref="D216:J216"/>
    <mergeCell ref="M216:T216"/>
    <mergeCell ref="B218:C218"/>
    <mergeCell ref="D218:J218"/>
    <mergeCell ref="M218:T218"/>
    <mergeCell ref="B220:C220"/>
    <mergeCell ref="D220:J220"/>
    <mergeCell ref="M220:T220"/>
    <mergeCell ref="B222:C222"/>
    <mergeCell ref="D222:J222"/>
    <mergeCell ref="M222:T222"/>
    <mergeCell ref="B224:C224"/>
    <mergeCell ref="D224:J224"/>
    <mergeCell ref="M224:T224"/>
    <mergeCell ref="B226:C226"/>
    <mergeCell ref="D226:J226"/>
    <mergeCell ref="M226:T226"/>
    <mergeCell ref="B228:C228"/>
    <mergeCell ref="D228:J228"/>
    <mergeCell ref="M228:T228"/>
    <mergeCell ref="B230:C230"/>
    <mergeCell ref="D230:J230"/>
    <mergeCell ref="M230:T230"/>
    <mergeCell ref="B232:C232"/>
    <mergeCell ref="D232:J232"/>
    <mergeCell ref="M232:T232"/>
    <mergeCell ref="B234:C234"/>
    <mergeCell ref="D234:J234"/>
    <mergeCell ref="M234:T234"/>
    <mergeCell ref="B236:C236"/>
    <mergeCell ref="D236:J236"/>
    <mergeCell ref="M236:T236"/>
    <mergeCell ref="B238:C238"/>
    <mergeCell ref="D238:J238"/>
    <mergeCell ref="M238:T238"/>
    <mergeCell ref="B246:C246"/>
    <mergeCell ref="D246:J246"/>
    <mergeCell ref="M246:T246"/>
    <mergeCell ref="M269:T269"/>
    <mergeCell ref="B249:T249"/>
    <mergeCell ref="B269:E269"/>
    <mergeCell ref="B240:C240"/>
    <mergeCell ref="D240:J240"/>
    <mergeCell ref="M240:T240"/>
    <mergeCell ref="B242:C242"/>
    <mergeCell ref="D242:J242"/>
    <mergeCell ref="M242:T242"/>
    <mergeCell ref="B244:C244"/>
    <mergeCell ref="D244:J244"/>
    <mergeCell ref="M244:T244"/>
  </mergeCells>
  <phoneticPr fontId="23" type="noConversion"/>
  <pageMargins left="0.06" right="0.7" top="0.75" bottom="0.75" header="0.3" footer="0.3"/>
  <pageSetup paperSize="9" scale="66" orientation="portrait" horizontalDpi="0" verticalDpi="0"/>
  <ignoredErrors>
    <ignoredError sqref="R6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 form</vt:lpstr>
      <vt:lpstr>'Inventory form'!Print_Area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Cliffton Roux</cp:lastModifiedBy>
  <cp:revision/>
  <cp:lastPrinted>2025-11-09T10:02:05Z</cp:lastPrinted>
  <dcterms:created xsi:type="dcterms:W3CDTF">2007-02-20T12:05:30Z</dcterms:created>
  <dcterms:modified xsi:type="dcterms:W3CDTF">2025-11-26T17:31:27Z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